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G:\My Drive\งานบริหาร บุคลากร-จริง\ข้อมูลปริมาณงาน\"/>
    </mc:Choice>
  </mc:AlternateContent>
  <xr:revisionPtr revIDLastSave="0" documentId="8_{6E0AB3B6-87F6-414E-A95B-B9A53C945E90}" xr6:coauthVersionLast="47" xr6:coauthVersionMax="47" xr10:uidLastSave="{00000000-0000-0000-0000-000000000000}"/>
  <bookViews>
    <workbookView xWindow="-120" yWindow="-120" windowWidth="29040" windowHeight="15720" tabRatio="725" xr2:uid="{00000000-000D-0000-FFFF-FFFF00000000}"/>
  </bookViews>
  <sheets>
    <sheet name="ข้อมูลทั่วไป" sheetId="7" r:id="rId1"/>
    <sheet name="กลุ่มวิชาครู" sheetId="8" r:id="rId2"/>
    <sheet name="ลักษณะที่ตั้ง" sheetId="13" r:id="rId3"/>
    <sheet name="กลุ่มเป้าหมาย" sheetId="1" r:id="rId4"/>
    <sheet name="คุณวุฒิ" sheetId="2" r:id="rId5"/>
    <sheet name="เพื่อพัฒนาตนเอง" sheetId="12" r:id="rId6"/>
    <sheet name="ตลอดชีวิต" sheetId="11" r:id="rId7"/>
    <sheet name="งานสนับสนุน" sheetId="3" r:id="rId8"/>
    <sheet name="สรุปอัตรากำลังข้าราชการครู" sheetId="6" state="hidden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" i="3" l="1"/>
  <c r="B3" i="11"/>
  <c r="B3" i="12"/>
  <c r="B3" i="2"/>
  <c r="B3" i="1"/>
  <c r="E69" i="3" l="1"/>
  <c r="E56" i="3"/>
  <c r="E24" i="3"/>
  <c r="E70" i="3" s="1"/>
  <c r="K39" i="11"/>
  <c r="J39" i="11"/>
  <c r="I39" i="11"/>
  <c r="H39" i="11"/>
  <c r="G39" i="11"/>
  <c r="F39" i="11"/>
  <c r="E40" i="11"/>
  <c r="C8" i="6" s="1"/>
  <c r="E8" i="6" s="1"/>
  <c r="E39" i="11"/>
  <c r="D39" i="11"/>
  <c r="C39" i="11"/>
  <c r="E14" i="2"/>
  <c r="K39" i="12"/>
  <c r="J39" i="12"/>
  <c r="I39" i="12"/>
  <c r="H39" i="12"/>
  <c r="G39" i="12"/>
  <c r="F39" i="12"/>
  <c r="E39" i="12"/>
  <c r="D39" i="12"/>
  <c r="C39" i="12"/>
  <c r="C14" i="2"/>
  <c r="C41" i="7"/>
  <c r="K60" i="3"/>
  <c r="L60" i="3"/>
  <c r="M60" i="3"/>
  <c r="N60" i="3"/>
  <c r="O60" i="3"/>
  <c r="K61" i="3"/>
  <c r="L61" i="3"/>
  <c r="M61" i="3"/>
  <c r="N61" i="3"/>
  <c r="O61" i="3"/>
  <c r="K62" i="3"/>
  <c r="L62" i="3"/>
  <c r="M62" i="3"/>
  <c r="N62" i="3"/>
  <c r="O62" i="3"/>
  <c r="K63" i="3"/>
  <c r="L63" i="3"/>
  <c r="M63" i="3"/>
  <c r="N63" i="3"/>
  <c r="O63" i="3"/>
  <c r="K64" i="3"/>
  <c r="L64" i="3"/>
  <c r="M64" i="3"/>
  <c r="N64" i="3"/>
  <c r="O64" i="3"/>
  <c r="K65" i="3"/>
  <c r="L65" i="3"/>
  <c r="M65" i="3"/>
  <c r="N65" i="3"/>
  <c r="O65" i="3"/>
  <c r="K66" i="3"/>
  <c r="L66" i="3"/>
  <c r="M66" i="3"/>
  <c r="N66" i="3"/>
  <c r="O66" i="3"/>
  <c r="K67" i="3"/>
  <c r="L67" i="3"/>
  <c r="M67" i="3"/>
  <c r="N67" i="3"/>
  <c r="O67" i="3"/>
  <c r="K68" i="3"/>
  <c r="L68" i="3"/>
  <c r="M68" i="3"/>
  <c r="N68" i="3"/>
  <c r="O68" i="3"/>
  <c r="L59" i="3"/>
  <c r="M59" i="3"/>
  <c r="N59" i="3"/>
  <c r="O59" i="3"/>
  <c r="K59" i="3"/>
  <c r="F69" i="3"/>
  <c r="G69" i="3"/>
  <c r="H69" i="3"/>
  <c r="I69" i="3"/>
  <c r="A10" i="6"/>
  <c r="B10" i="6"/>
  <c r="K40" i="12"/>
  <c r="I7" i="6" s="1"/>
  <c r="K7" i="6" s="1"/>
  <c r="H40" i="12"/>
  <c r="F7" i="6" s="1"/>
  <c r="H7" i="6" s="1"/>
  <c r="E40" i="12"/>
  <c r="C7" i="6" s="1"/>
  <c r="E7" i="6" s="1"/>
  <c r="K40" i="11"/>
  <c r="I8" i="6" s="1"/>
  <c r="K8" i="6" s="1"/>
  <c r="H40" i="11"/>
  <c r="F8" i="6" s="1"/>
  <c r="H8" i="6" s="1"/>
  <c r="A1" i="6"/>
  <c r="K15" i="2"/>
  <c r="I6" i="6" s="1"/>
  <c r="K6" i="6" s="1"/>
  <c r="H15" i="2"/>
  <c r="F6" i="6" s="1"/>
  <c r="E15" i="2"/>
  <c r="C6" i="6" s="1"/>
  <c r="E6" i="6" s="1"/>
  <c r="J14" i="2"/>
  <c r="K14" i="2"/>
  <c r="G14" i="2"/>
  <c r="H14" i="2"/>
  <c r="D14" i="2"/>
  <c r="C10" i="1"/>
  <c r="C19" i="1" s="1"/>
  <c r="C14" i="1"/>
  <c r="C18" i="1"/>
  <c r="C30" i="7"/>
  <c r="D41" i="7"/>
  <c r="E41" i="7"/>
  <c r="F41" i="7"/>
  <c r="F10" i="6" l="1"/>
  <c r="I10" i="6"/>
  <c r="L69" i="3"/>
  <c r="N69" i="3"/>
  <c r="O69" i="3"/>
  <c r="M69" i="3"/>
  <c r="K69" i="3"/>
  <c r="H6" i="6"/>
  <c r="C10" i="6"/>
  <c r="D29" i="7" l="1"/>
  <c r="E29" i="7"/>
  <c r="F29" i="7"/>
  <c r="C29" i="7"/>
  <c r="C16" i="7"/>
  <c r="I56" i="3" l="1"/>
  <c r="F56" i="3"/>
  <c r="G56" i="3"/>
  <c r="H56" i="3"/>
  <c r="D56" i="3"/>
  <c r="K28" i="3"/>
  <c r="L28" i="3"/>
  <c r="M28" i="3"/>
  <c r="N28" i="3"/>
  <c r="O28" i="3"/>
  <c r="K29" i="3"/>
  <c r="L29" i="3"/>
  <c r="M29" i="3"/>
  <c r="N29" i="3"/>
  <c r="O29" i="3"/>
  <c r="K30" i="3"/>
  <c r="L30" i="3"/>
  <c r="M30" i="3"/>
  <c r="N30" i="3"/>
  <c r="O30" i="3"/>
  <c r="K31" i="3"/>
  <c r="L31" i="3"/>
  <c r="M31" i="3"/>
  <c r="N31" i="3"/>
  <c r="O31" i="3"/>
  <c r="K32" i="3"/>
  <c r="L32" i="3"/>
  <c r="M32" i="3"/>
  <c r="N32" i="3"/>
  <c r="O32" i="3"/>
  <c r="K33" i="3"/>
  <c r="L33" i="3"/>
  <c r="M33" i="3"/>
  <c r="N33" i="3"/>
  <c r="O33" i="3"/>
  <c r="K34" i="3"/>
  <c r="L34" i="3"/>
  <c r="M34" i="3"/>
  <c r="N34" i="3"/>
  <c r="O34" i="3"/>
  <c r="K35" i="3"/>
  <c r="L35" i="3"/>
  <c r="M35" i="3"/>
  <c r="N35" i="3"/>
  <c r="O35" i="3"/>
  <c r="K36" i="3"/>
  <c r="L36" i="3"/>
  <c r="M36" i="3"/>
  <c r="N36" i="3"/>
  <c r="O36" i="3"/>
  <c r="K37" i="3"/>
  <c r="L37" i="3"/>
  <c r="M37" i="3"/>
  <c r="N37" i="3"/>
  <c r="O37" i="3"/>
  <c r="K38" i="3"/>
  <c r="L38" i="3"/>
  <c r="M38" i="3"/>
  <c r="N38" i="3"/>
  <c r="O38" i="3"/>
  <c r="K39" i="3"/>
  <c r="L39" i="3"/>
  <c r="M39" i="3"/>
  <c r="N39" i="3"/>
  <c r="O39" i="3"/>
  <c r="K40" i="3"/>
  <c r="L40" i="3"/>
  <c r="M40" i="3"/>
  <c r="N40" i="3"/>
  <c r="O40" i="3"/>
  <c r="K41" i="3"/>
  <c r="L41" i="3"/>
  <c r="M41" i="3"/>
  <c r="N41" i="3"/>
  <c r="O41" i="3"/>
  <c r="K42" i="3"/>
  <c r="L42" i="3"/>
  <c r="M42" i="3"/>
  <c r="N42" i="3"/>
  <c r="O42" i="3"/>
  <c r="K43" i="3"/>
  <c r="L43" i="3"/>
  <c r="M43" i="3"/>
  <c r="N43" i="3"/>
  <c r="O43" i="3"/>
  <c r="K44" i="3"/>
  <c r="L44" i="3"/>
  <c r="M44" i="3"/>
  <c r="N44" i="3"/>
  <c r="O44" i="3"/>
  <c r="K45" i="3"/>
  <c r="L45" i="3"/>
  <c r="M45" i="3"/>
  <c r="N45" i="3"/>
  <c r="O45" i="3"/>
  <c r="K46" i="3"/>
  <c r="L46" i="3"/>
  <c r="M46" i="3"/>
  <c r="N46" i="3"/>
  <c r="O46" i="3"/>
  <c r="K47" i="3"/>
  <c r="L47" i="3"/>
  <c r="M47" i="3"/>
  <c r="N47" i="3"/>
  <c r="O47" i="3"/>
  <c r="K48" i="3"/>
  <c r="L48" i="3"/>
  <c r="M48" i="3"/>
  <c r="N48" i="3"/>
  <c r="O48" i="3"/>
  <c r="K49" i="3"/>
  <c r="L49" i="3"/>
  <c r="M49" i="3"/>
  <c r="N49" i="3"/>
  <c r="O49" i="3"/>
  <c r="K50" i="3"/>
  <c r="L50" i="3"/>
  <c r="M50" i="3"/>
  <c r="N50" i="3"/>
  <c r="O50" i="3"/>
  <c r="K51" i="3"/>
  <c r="L51" i="3"/>
  <c r="M51" i="3"/>
  <c r="N51" i="3"/>
  <c r="O51" i="3"/>
  <c r="K52" i="3"/>
  <c r="L52" i="3"/>
  <c r="M52" i="3"/>
  <c r="N52" i="3"/>
  <c r="O52" i="3"/>
  <c r="K53" i="3"/>
  <c r="L53" i="3"/>
  <c r="M53" i="3"/>
  <c r="N53" i="3"/>
  <c r="O53" i="3"/>
  <c r="K54" i="3"/>
  <c r="L54" i="3"/>
  <c r="M54" i="3"/>
  <c r="N54" i="3"/>
  <c r="O54" i="3"/>
  <c r="K55" i="3"/>
  <c r="L55" i="3"/>
  <c r="M55" i="3"/>
  <c r="N55" i="3"/>
  <c r="O55" i="3"/>
  <c r="O27" i="3"/>
  <c r="N27" i="3"/>
  <c r="M27" i="3"/>
  <c r="L27" i="3"/>
  <c r="K27" i="3"/>
  <c r="K9" i="3"/>
  <c r="L9" i="3"/>
  <c r="M9" i="3"/>
  <c r="N9" i="3"/>
  <c r="O9" i="3"/>
  <c r="K10" i="3"/>
  <c r="L10" i="3"/>
  <c r="M10" i="3"/>
  <c r="N10" i="3"/>
  <c r="O10" i="3"/>
  <c r="K11" i="3"/>
  <c r="L11" i="3"/>
  <c r="M11" i="3"/>
  <c r="N11" i="3"/>
  <c r="O11" i="3"/>
  <c r="K12" i="3"/>
  <c r="L12" i="3"/>
  <c r="M12" i="3"/>
  <c r="N12" i="3"/>
  <c r="O12" i="3"/>
  <c r="K13" i="3"/>
  <c r="L13" i="3"/>
  <c r="M13" i="3"/>
  <c r="N13" i="3"/>
  <c r="O13" i="3"/>
  <c r="K14" i="3"/>
  <c r="L14" i="3"/>
  <c r="M14" i="3"/>
  <c r="N14" i="3"/>
  <c r="O14" i="3"/>
  <c r="K15" i="3"/>
  <c r="L15" i="3"/>
  <c r="M15" i="3"/>
  <c r="N15" i="3"/>
  <c r="O15" i="3"/>
  <c r="K16" i="3"/>
  <c r="L16" i="3"/>
  <c r="M16" i="3"/>
  <c r="N16" i="3"/>
  <c r="O16" i="3"/>
  <c r="K17" i="3"/>
  <c r="L17" i="3"/>
  <c r="M17" i="3"/>
  <c r="N17" i="3"/>
  <c r="O17" i="3"/>
  <c r="K18" i="3"/>
  <c r="L18" i="3"/>
  <c r="M18" i="3"/>
  <c r="N18" i="3"/>
  <c r="O18" i="3"/>
  <c r="K19" i="3"/>
  <c r="L19" i="3"/>
  <c r="M19" i="3"/>
  <c r="N19" i="3"/>
  <c r="O19" i="3"/>
  <c r="K20" i="3"/>
  <c r="L20" i="3"/>
  <c r="M20" i="3"/>
  <c r="N20" i="3"/>
  <c r="O20" i="3"/>
  <c r="K21" i="3"/>
  <c r="L21" i="3"/>
  <c r="M21" i="3"/>
  <c r="N21" i="3"/>
  <c r="O21" i="3"/>
  <c r="K22" i="3"/>
  <c r="L22" i="3"/>
  <c r="M22" i="3"/>
  <c r="N22" i="3"/>
  <c r="O22" i="3"/>
  <c r="K23" i="3"/>
  <c r="L23" i="3"/>
  <c r="M23" i="3"/>
  <c r="N23" i="3"/>
  <c r="O23" i="3"/>
  <c r="N8" i="3"/>
  <c r="F24" i="3"/>
  <c r="F70" i="3" s="1"/>
  <c r="G24" i="3"/>
  <c r="G70" i="3" s="1"/>
  <c r="H24" i="3"/>
  <c r="H70" i="3" s="1"/>
  <c r="I24" i="3"/>
  <c r="I70" i="3" s="1"/>
  <c r="K56" i="3" l="1"/>
  <c r="L56" i="3"/>
  <c r="O56" i="3"/>
  <c r="M56" i="3"/>
  <c r="N56" i="3"/>
  <c r="N24" i="3"/>
  <c r="N70" i="3" s="1"/>
  <c r="M8" i="3"/>
  <c r="M24" i="3" s="1"/>
  <c r="M70" i="3" s="1"/>
  <c r="O8" i="3"/>
  <c r="O24" i="3" s="1"/>
  <c r="O70" i="3" s="1"/>
  <c r="L8" i="3"/>
  <c r="L24" i="3" s="1"/>
  <c r="K8" i="3"/>
  <c r="K24" i="3" s="1"/>
  <c r="K70" i="3" s="1"/>
  <c r="O6" i="3"/>
  <c r="L70" i="3" l="1"/>
  <c r="J71" i="3"/>
  <c r="J9" i="6" s="1"/>
  <c r="G9" i="6"/>
  <c r="D9" i="6"/>
  <c r="F14" i="2"/>
  <c r="I14" i="2"/>
  <c r="K18" i="1"/>
  <c r="J18" i="1"/>
  <c r="I18" i="1"/>
  <c r="H18" i="1"/>
  <c r="F18" i="1"/>
  <c r="E18" i="1"/>
  <c r="D18" i="1"/>
  <c r="L17" i="1"/>
  <c r="G17" i="1"/>
  <c r="L16" i="1"/>
  <c r="G16" i="1"/>
  <c r="L15" i="1"/>
  <c r="G15" i="1"/>
  <c r="K14" i="1"/>
  <c r="J14" i="1"/>
  <c r="I14" i="1"/>
  <c r="H14" i="1"/>
  <c r="F14" i="1"/>
  <c r="E14" i="1"/>
  <c r="D14" i="1"/>
  <c r="L13" i="1"/>
  <c r="G13" i="1"/>
  <c r="L12" i="1"/>
  <c r="G12" i="1"/>
  <c r="L11" i="1"/>
  <c r="G11" i="1"/>
  <c r="D10" i="1"/>
  <c r="E10" i="1"/>
  <c r="F10" i="1"/>
  <c r="H10" i="1"/>
  <c r="I10" i="1"/>
  <c r="J10" i="1"/>
  <c r="K10" i="1"/>
  <c r="K19" i="1" s="1"/>
  <c r="L9" i="1"/>
  <c r="L8" i="1"/>
  <c r="L7" i="1"/>
  <c r="G9" i="1"/>
  <c r="G8" i="1"/>
  <c r="G7" i="1"/>
  <c r="H19" i="1" l="1"/>
  <c r="D19" i="1"/>
  <c r="J19" i="1"/>
  <c r="L18" i="1"/>
  <c r="I19" i="1"/>
  <c r="F19" i="1"/>
  <c r="G18" i="1"/>
  <c r="E19" i="1"/>
  <c r="D10" i="6"/>
  <c r="E9" i="6"/>
  <c r="E10" i="6" s="1"/>
  <c r="G10" i="6"/>
  <c r="H9" i="6"/>
  <c r="H10" i="6" s="1"/>
  <c r="J10" i="6"/>
  <c r="K9" i="6"/>
  <c r="K10" i="6" s="1"/>
  <c r="L10" i="1"/>
  <c r="G10" i="1"/>
  <c r="G14" i="1"/>
  <c r="L14" i="1"/>
  <c r="G19" i="1" l="1"/>
  <c r="L19" i="1"/>
</calcChain>
</file>

<file path=xl/sharedStrings.xml><?xml version="1.0" encoding="utf-8"?>
<sst xmlns="http://schemas.openxmlformats.org/spreadsheetml/2006/main" count="1506" uniqueCount="880">
  <si>
    <t>แบบเก็บข้อมูลภาระงานของสถานศึกษา สังกัดกรมส่งเสริมการเรียนรู้</t>
  </si>
  <si>
    <t>สถานศึกษา</t>
  </si>
  <si>
    <t>ภารกิจ</t>
  </si>
  <si>
    <t>1. การจัดการเรียนรู้เพื่อคุณวุฒิ</t>
  </si>
  <si>
    <t>2. การจัดการเรียนรู้เพื่อการพัฒนาตนเอง</t>
  </si>
  <si>
    <t>3. การจัดการเรียนรู้ตลอดชีวิต</t>
  </si>
  <si>
    <t>ปฐมวัย
(อายุไม่เกิน 6 ป๊)</t>
  </si>
  <si>
    <t>วัยแรงงาน
(15-59 ปี)</t>
  </si>
  <si>
    <t>วัยผู้สูงอายุ
(60 ปี ขึ้นไป)</t>
  </si>
  <si>
    <t>รวม</t>
  </si>
  <si>
    <t>ปฐมวัย</t>
  </si>
  <si>
    <t>มัธยมศึกษาตอนต้น</t>
  </si>
  <si>
    <t>ประกาศนียบัตรวิชาชีพ (ปวช.)</t>
  </si>
  <si>
    <t>การจัดการ</t>
  </si>
  <si>
    <t>ตารางเก็บข้อมูลหลักสูตรที่ใช้ในการจัดการเรียนรู้ ของสถานศึกษา</t>
  </si>
  <si>
    <t>ชื่อหลักสูตร</t>
  </si>
  <si>
    <t>การจัดการเรียนรู้เพื่อการพัฒนาตนเอง</t>
  </si>
  <si>
    <t>การจัดการเรียนรู้เพื่อคุณวุฒิตามระดับ</t>
  </si>
  <si>
    <t>ประถมศึกษา</t>
  </si>
  <si>
    <t>มัธยมศึกษาตอนปลาย</t>
  </si>
  <si>
    <t>ระดับการศึกษา</t>
  </si>
  <si>
    <t>การจัดการเรียนรู้ตลอดชีวิต</t>
  </si>
  <si>
    <t>จำนวนประชากรในพื้นที่รับผิดชอบ (คน)</t>
  </si>
  <si>
    <t>จำนวนกลุ่มเป้าหมายผู้รับบริการ (คน)</t>
  </si>
  <si>
    <t>ปีงบประมาณ</t>
  </si>
  <si>
    <t>รวมทั้งสิ้น</t>
  </si>
  <si>
    <t>ปีงบประมาณ 2566</t>
  </si>
  <si>
    <t>ปีงบประมาณ 2567</t>
  </si>
  <si>
    <t>ปีงบประมาณ 2568</t>
  </si>
  <si>
    <t>กลุ่มอำนวยการ</t>
  </si>
  <si>
    <t xml:space="preserve">                                                  เวลาทำงานมาตรฐานต่อคนต่อปี (นาที)</t>
  </si>
  <si>
    <t xml:space="preserve"> *** เวลาทำงานมาตรฐานในการปฏิบัติงาน/คน/ปี ในเวลาราชการ = 230 วัน x 6 ชั่วโมง x 60 นาที = 82,800 นาที</t>
  </si>
  <si>
    <t>ที่</t>
  </si>
  <si>
    <t>หน้าที่ความรับผิดชอบ/กิจกรรมหลัก</t>
  </si>
  <si>
    <t>หน่วยนับ</t>
  </si>
  <si>
    <t>จำนวน
ชี้นงาน
รวมทั้งปี</t>
  </si>
  <si>
    <t>เวลาที่ใช้ในแต่ละกิจกรรมทั้งปี (นาที)</t>
  </si>
  <si>
    <t>หมายเหตุ</t>
  </si>
  <si>
    <t>นัก
จัดการงาน
ทั่วไป</t>
  </si>
  <si>
    <t>นัก
วิชาการเงิน
และบัญชี</t>
  </si>
  <si>
    <t>นัก
วิชาการ
พัสดุ</t>
  </si>
  <si>
    <t>ตำแหน่งอื่นๆ</t>
  </si>
  <si>
    <t>ฉบับ</t>
  </si>
  <si>
    <t>ครั้ง</t>
  </si>
  <si>
    <t>วัน</t>
  </si>
  <si>
    <t>ชุด</t>
  </si>
  <si>
    <t>2. ไม่อนุญาตให้แก้ไขสูตร หรือแทรก/ลบคอลัมภ์ ในตารางข้างต้น</t>
  </si>
  <si>
    <t>1) งานธุรการ และสารบรรณ</t>
  </si>
  <si>
    <t>2) งานการเงินและบัญชี</t>
  </si>
  <si>
    <t>3) งานพัสดุ</t>
  </si>
  <si>
    <t>4) งานอาคารสถานที่</t>
  </si>
  <si>
    <t>5) งานงบประมาณและระดมทรัพยากร</t>
  </si>
  <si>
    <t>6) งานแผนงานและโครงการ</t>
  </si>
  <si>
    <t>7) งานข้อมูล สารสนเทศและการรายงาน</t>
  </si>
  <si>
    <t>8) งานบุคลากร</t>
  </si>
  <si>
    <t>9) งานสวัสดิการ</t>
  </si>
  <si>
    <t>10) งานประชาสัมพันธ์</t>
  </si>
  <si>
    <t>11) งานควบคุมภายใน</t>
  </si>
  <si>
    <t>12) งานนิเทศ ติดตามและประเมินผล</t>
  </si>
  <si>
    <t>13) งานประกันคุณภาพภายในสถานศึกษา</t>
  </si>
  <si>
    <t>14) งานศูนย์ราชการใสสะอาด</t>
  </si>
  <si>
    <t>รวมกลุ่มอำนวยการ</t>
  </si>
  <si>
    <t>กลุ่มจัดการเรียนรู้</t>
  </si>
  <si>
    <t>1. งานเรียนรู้เพื่อคุณวุฒิตามระดับ</t>
  </si>
  <si>
    <t xml:space="preserve">    1) งานส่งเสริมการรู้หนังสือ</t>
  </si>
  <si>
    <t>คน</t>
  </si>
  <si>
    <t xml:space="preserve">    2) งานส่งเสริมการศึกษาขั้นพื้นฐาน</t>
  </si>
  <si>
    <t xml:space="preserve">    3) งานกิจกรรมพัฒนาผู้เรียน</t>
  </si>
  <si>
    <t>โครงการ</t>
  </si>
  <si>
    <t xml:space="preserve">    4) งานทะเบียน/งานวัดผลประเมินผล</t>
  </si>
  <si>
    <t xml:space="preserve">    5) งานแนะแนว</t>
  </si>
  <si>
    <t>กิจกรรม</t>
  </si>
  <si>
    <t xml:space="preserve">    6) งานพัฒนาสื่อ,หลักสูตร   </t>
  </si>
  <si>
    <t>หลักสูตร/ชิ้น</t>
  </si>
  <si>
    <t>2. กลุ่มงานเรียนรู้เพื่อพัฒนาตนเอง</t>
  </si>
  <si>
    <t xml:space="preserve">   1) โครงการศูนย์ฝึกอาชีพชุมชน</t>
  </si>
  <si>
    <t xml:space="preserve">   2) การศึกษาเพื่อพัฒนาทักษะชีวิต</t>
  </si>
  <si>
    <t xml:space="preserve">   3) การศึกษาเพื่อพัฒนาสังคม ชุมชน </t>
  </si>
  <si>
    <t xml:space="preserve">   4) การเรียนรู้ตามหลักปรัชญาของเศรษฐกิจพอเพียง</t>
  </si>
  <si>
    <t xml:space="preserve">   5) โครงการภาษาอังกฤษเพื่อการสื่อสารด้านอาชีพ</t>
  </si>
  <si>
    <t xml:space="preserve">   6) โครงการพัฒนาเครือข่ายเศรษฐกิจดิจิทัลสู่ชุมชนในระดับตำบล</t>
  </si>
  <si>
    <t>3. งานเรียนรู้ตลอดชีวิต</t>
  </si>
  <si>
    <t xml:space="preserve">   1) งานห้องสมุด</t>
  </si>
  <si>
    <t xml:space="preserve">   2) งานส่งเสริมการอ่าน</t>
  </si>
  <si>
    <t xml:space="preserve">   3) งานส่งเสริมและพัฒนาแหล่งเรียนรู้/ภูมิปัญญา</t>
  </si>
  <si>
    <t xml:space="preserve">   4) โครงการจัดและส่งเสริมการจัดการศึกษาตลอดชีวิตเพื่อคงพัฒนาการทางกาย จิต และสมองของผู้สูงอายุ</t>
  </si>
  <si>
    <t>4. กลุ่มงานภาคเรือข่ายและกิจการพิเศษ</t>
  </si>
  <si>
    <t xml:space="preserve">   1) งานประสานภาคีเครือข่าย</t>
  </si>
  <si>
    <t>กิจกรรม/โครงการ</t>
  </si>
  <si>
    <t xml:space="preserve">   2) งานกิจการพิเศษ</t>
  </si>
  <si>
    <t xml:space="preserve">   3) งานรณารงค์และแก้ไขปัญหายาเสพติด</t>
  </si>
  <si>
    <t xml:space="preserve">   4) งานส่งเสริมประชาธิปไตย</t>
  </si>
  <si>
    <t xml:space="preserve">   5) งานสร้างเสริมคุณธรรม จริยธรรม ในสถานศึกษา</t>
  </si>
  <si>
    <t xml:space="preserve">   6) งานกิจกรรมลูกเสือ/ยุวกาชาดนอกโรงเรียน</t>
  </si>
  <si>
    <t xml:space="preserve">   7) ภารกิจเร่งด่วน/งานตามนโยบาย</t>
  </si>
  <si>
    <t>รวมกลุ่มจัดการเรียนรู้</t>
  </si>
  <si>
    <t>บรรณารักษ์</t>
  </si>
  <si>
    <t>1. ชื่อสถานศึกษา</t>
  </si>
  <si>
    <t>2. สถานที่ตั้ง</t>
  </si>
  <si>
    <t>ที่อยู่</t>
  </si>
  <si>
    <t xml:space="preserve">   อำเภอ</t>
  </si>
  <si>
    <t xml:space="preserve">  จังหวัด</t>
  </si>
  <si>
    <t>3. ประเภทสถานศึกษา</t>
  </si>
  <si>
    <t>ศูนย์ส่งเสริมการเรียนรู้ระดับอำเภอ</t>
  </si>
  <si>
    <t>4. จำนวนอัตรากำลัง</t>
  </si>
  <si>
    <t>ประเภทอัตรา</t>
  </si>
  <si>
    <t>มีจริง</t>
  </si>
  <si>
    <t xml:space="preserve">     4.1 ผอ.สถานศึกษา</t>
  </si>
  <si>
    <t xml:space="preserve">     4.2 รอง ผอ.สถานศึกษา</t>
  </si>
  <si>
    <t xml:space="preserve">     4.3 ครูผู้สอน (รวม)</t>
  </si>
  <si>
    <t>กลุ่มวิชา/สาขาวิชาเอก</t>
  </si>
  <si>
    <t>ข้าราชการ</t>
  </si>
  <si>
    <t>พนักงานราชการ</t>
  </si>
  <si>
    <t>จ้างเหมาบริการ</t>
  </si>
  <si>
    <t xml:space="preserve"> - กลุ่มวิชาภาษาไทย</t>
  </si>
  <si>
    <t xml:space="preserve"> - กลุ่มวิชาภาษาอังกฤษ</t>
  </si>
  <si>
    <t xml:space="preserve"> - กลุ่มวิชาวิทยาศาสตร์</t>
  </si>
  <si>
    <t xml:space="preserve"> - กลุ่มวิชาการประกอบอาชีพ</t>
  </si>
  <si>
    <t xml:space="preserve"> - กลุ่มวิชาสุขศึกษาและพลศึกษา</t>
  </si>
  <si>
    <t xml:space="preserve"> - กลุ่มวิชาศิลปศึกษา</t>
  </si>
  <si>
    <t xml:space="preserve"> - กลุ่มวิชาการพัฒนาสังคม</t>
  </si>
  <si>
    <t xml:space="preserve"> - กลุ่มวิชาคอมพิวเตอร์และเทคโนโลยี</t>
  </si>
  <si>
    <t xml:space="preserve"> - กลุ่มวิชาการบริหารและจัดการเรียนรู้</t>
  </si>
  <si>
    <t xml:space="preserve"> - กลุ่มวิชาการศึกษานอกระบบและการศึกษาตามอัธยาศัย</t>
  </si>
  <si>
    <t>2.วิทยาลัยอาชีวศึกษา</t>
  </si>
  <si>
    <t>3.วิทยาลัยการอาชีพ</t>
  </si>
  <si>
    <t>4.วิทยาลัยเทคโนโลยีการจัดการ</t>
  </si>
  <si>
    <t>5.วิทยาลัยเกษตรกรรมและเทคโนโลยี</t>
  </si>
  <si>
    <t>6.วิทยาลัยประมง</t>
  </si>
  <si>
    <t>7.วิทยาลัยศิลปหัตถกรรม</t>
  </si>
  <si>
    <t>8.วิทยาลัยสารพัดช่าง</t>
  </si>
  <si>
    <t xml:space="preserve">รายละเอียดกลุ่มวิชา หรือทาง หรือสาขาวิชาเอก   
</t>
  </si>
  <si>
    <t xml:space="preserve">สำหรับการคัดเลือกบุคคลเพื่อบรรจุและแต่งตั้งเข้ารับราชการเป็นข้าราชการครูและบุคลากรทางการศึกษา </t>
  </si>
  <si>
    <t>ตำแหน่งครูผู้ช่วย</t>
  </si>
  <si>
    <t>กลุ่มวิชา หรือทาง หรือสาขาวิชาเอก</t>
  </si>
  <si>
    <t>กลุ่มวิชาภาษาไทย</t>
  </si>
  <si>
    <t>คุณวุฒิปริญญาตรี ในสาขาวิชาเอก</t>
  </si>
  <si>
    <t>1)</t>
  </si>
  <si>
    <t>การศึกษา (ภาษาไทย)</t>
  </si>
  <si>
    <t>2)</t>
  </si>
  <si>
    <t>การสอนภาษาไทย</t>
  </si>
  <si>
    <t>3)</t>
  </si>
  <si>
    <t>การสอนภาษาไทยระดับมัธยมศึกษา</t>
  </si>
  <si>
    <t>4)</t>
  </si>
  <si>
    <t>แขนงวิชาหลักสูตรและการสอนวิชาเอกภาษาไทย</t>
  </si>
  <si>
    <t>5)</t>
  </si>
  <si>
    <t>ไทยคดีศึกษา</t>
  </si>
  <si>
    <t>6)</t>
  </si>
  <si>
    <t>ไทยศึกษา</t>
  </si>
  <si>
    <t>7)</t>
  </si>
  <si>
    <t>โปรแกรมวิชาภาษาไทย</t>
  </si>
  <si>
    <t>8)</t>
  </si>
  <si>
    <t>ภาษาตะวันออก</t>
  </si>
  <si>
    <t>9)</t>
  </si>
  <si>
    <t>ภาษาไทย</t>
  </si>
  <si>
    <t>10)</t>
  </si>
  <si>
    <t>ภาษาไทย - ประวัติศาสตร์</t>
  </si>
  <si>
    <t>11)</t>
  </si>
  <si>
    <t>ภาษาไทยเพื่อการศึกษา</t>
  </si>
  <si>
    <t>12)</t>
  </si>
  <si>
    <t>ภาษาไทยเพื่อการสื่อสารสำหรับชาวต่างประเทศ</t>
  </si>
  <si>
    <t>13)</t>
  </si>
  <si>
    <t>ภาษาไทยเพื่ออาชีพ</t>
  </si>
  <si>
    <t>14)</t>
  </si>
  <si>
    <t>ภาษาไทยและการสื่อสาร</t>
  </si>
  <si>
    <t>15)</t>
  </si>
  <si>
    <t>ภาษาไทยและวรรณคดีไทย</t>
  </si>
  <si>
    <t>16)</t>
  </si>
  <si>
    <t>ภาษาไทยและวัฒนธรรมไทย</t>
  </si>
  <si>
    <t>17)</t>
  </si>
  <si>
    <t>ภาษาบาลีและสันสกฤต</t>
  </si>
  <si>
    <t>18)</t>
  </si>
  <si>
    <t>ภาษาและวรรณคดีไทย</t>
  </si>
  <si>
    <t>19)</t>
  </si>
  <si>
    <t>ภาษาและวัฒนธรรมไทย</t>
  </si>
  <si>
    <t>20)</t>
  </si>
  <si>
    <t>ภาษาศาสตร์</t>
  </si>
  <si>
    <t>21)</t>
  </si>
  <si>
    <t>ภาษาศาสตร์ภาษาไทย</t>
  </si>
  <si>
    <t>22)</t>
  </si>
  <si>
    <t>วรรณคดีไทย</t>
  </si>
  <si>
    <t>23)</t>
  </si>
  <si>
    <t>วิธีการสอนภาษาไทย</t>
  </si>
  <si>
    <t>24)</t>
  </si>
  <si>
    <t>สาขาวิชาภาษาไทย - โปรแกรมวิชาภาษาไทย</t>
  </si>
  <si>
    <t>กลุ่มวิชาภาษาอังกฤษ</t>
  </si>
  <si>
    <t>การสอนภาษาอังกฤษ</t>
  </si>
  <si>
    <t>การสอนภาษาอังกฤษในฐานะภาษาต่างประเทศ</t>
  </si>
  <si>
    <t>การสอนภาษาอังกฤษเป็นภาษาต่างประเทศ</t>
  </si>
  <si>
    <t>การสอนวิชาภาษาปัจจุบันต่างประเทศ (อังกฤษ)</t>
  </si>
  <si>
    <t>ภาษาและวรรณคดีอังกฤษ</t>
  </si>
  <si>
    <t>ภาษาอังกฤษ</t>
  </si>
  <si>
    <t>ภาษาอังกฤษเฉพาะกิจ</t>
  </si>
  <si>
    <t>ภาษาอังกฤษธุรกิจ</t>
  </si>
  <si>
    <t>ภาษาอังกฤษเพื่อการสื่อสาร</t>
  </si>
  <si>
    <t>ภาษาอังกฤษเพื่อการสื่อสารสากล</t>
  </si>
  <si>
    <t>ภาษาอังกฤษและการสื่อสาร</t>
  </si>
  <si>
    <t>ภาษาอังกฤษสื่อสารธุรกิจ</t>
  </si>
  <si>
    <t>วรรณคดีอังกฤษ</t>
  </si>
  <si>
    <t>อังกฤษธุรกิจ</t>
  </si>
  <si>
    <t xml:space="preserve">กลุ่มวิชาคณิตศาสตร์ </t>
  </si>
  <si>
    <t>การศึกษา (คณิตศาสตร์)</t>
  </si>
  <si>
    <t>การศึกษาคณิตศาสตร์</t>
  </si>
  <si>
    <t>การสอนคณิตศาสตร์</t>
  </si>
  <si>
    <t>การสอนคณิตศาสตร์ระดับมัธยมศึกษา</t>
  </si>
  <si>
    <t>แขนงวิชาหลักสูตรและการสอนวิชาเอกคณิตศาสตร์</t>
  </si>
  <si>
    <t>คณิต – เคมี</t>
  </si>
  <si>
    <t>คณิต – ชีววิทยา</t>
  </si>
  <si>
    <t>คณิต - ฟิสิกส์</t>
  </si>
  <si>
    <t>คณิตศาสตร์</t>
  </si>
  <si>
    <t>คณิตศาสตร์ – และเศรษฐศาสตร์</t>
  </si>
  <si>
    <t>คณิตศาสตร์ - วิทยาศาสตร์</t>
  </si>
  <si>
    <t>คณิตศาสตร์เชิงคอมพิวเตอร์</t>
  </si>
  <si>
    <t>คณิตศาสตร์เชิงวิทยาการคอมพิวเตอร์</t>
  </si>
  <si>
    <t>คณิตศาสตร์ประยุกต์</t>
  </si>
  <si>
    <t>คณิตศาสตร์และคอมพิวเตอร์ศึกษา</t>
  </si>
  <si>
    <t>คณิตศาสตร์และเศรษฐมิติ</t>
  </si>
  <si>
    <t>คณิตศาสตร์และสถิติ</t>
  </si>
  <si>
    <t>คณิตศาสตร์ศึกษา</t>
  </si>
  <si>
    <t>โปรแกรมวิชาคณิตศาสตร์</t>
  </si>
  <si>
    <t>วิชาเอกคณิตศาสตร์</t>
  </si>
  <si>
    <t>วิทยาศาสตร์ – คณิตศาสตร์</t>
  </si>
  <si>
    <t>สถิติ</t>
  </si>
  <si>
    <t>สถิติคณิตศาสตร์</t>
  </si>
  <si>
    <t>สถิติประยุกต์</t>
  </si>
  <si>
    <t>25)</t>
  </si>
  <si>
    <t>สถิติศาสตร์</t>
  </si>
  <si>
    <t>26)</t>
  </si>
  <si>
    <t>สาขาวิชาคณิตศาสตร์</t>
  </si>
  <si>
    <t>27)</t>
  </si>
  <si>
    <t>หลักสูตรและการสอนวิชาเอกคณิตศาสตร์</t>
  </si>
  <si>
    <t>กลุ่มวิชาวิทยาศาสตร์</t>
  </si>
  <si>
    <t>การจัดการสิ่งแวดล้อม</t>
  </si>
  <si>
    <t>การจัดการสิ่งแวดล้อมและทรัพยากร</t>
  </si>
  <si>
    <t>การมัธยมศึกษา – การสอนวิทยาศาสตร์</t>
  </si>
  <si>
    <t>การมัธยมศึกษา – วิทยาศาสตร์</t>
  </si>
  <si>
    <t>การศึกษาวิทยาศาสตร์</t>
  </si>
  <si>
    <t>การสอนเคมี</t>
  </si>
  <si>
    <t>การสอนชีววิทยาระดับมัธยมศึกษา</t>
  </si>
  <si>
    <t>การสอนฟิสิกส์</t>
  </si>
  <si>
    <t>การสอนวิชาชีววิทยา</t>
  </si>
  <si>
    <t>การสอนวิทยาศาสตร์</t>
  </si>
  <si>
    <t>การสอนวิทยาศาสตร์การสอนฟิสิกส์</t>
  </si>
  <si>
    <t>การสอนวิทยาศาสตร์ทั่วไป</t>
  </si>
  <si>
    <t>การสอนวิทยาศาสตร์ระดับการศึกษาขั้นพื้นฐาน</t>
  </si>
  <si>
    <t>การสอนวิทยาศาสตร์ระดับประถมศึกษา</t>
  </si>
  <si>
    <t>การสอนวิทยาศาสตร์ระดับมัธยมศึกษา</t>
  </si>
  <si>
    <t>การสอนวิทยาศาสตร์และคณิตศาสตร์</t>
  </si>
  <si>
    <t>แขนงวิชาหลักสูตรและการสอนวิชาเอกวิทยาศาสตร์</t>
  </si>
  <si>
    <t>คณิตศาสตร์ – ฟิสิกส์</t>
  </si>
  <si>
    <t>คณิตศาสตร์ – วิทยาศาสตร์</t>
  </si>
  <si>
    <t>เคมี</t>
  </si>
  <si>
    <t>เคมี – ชีววิทยา</t>
  </si>
  <si>
    <t>เคมี – ฟิสิกส์</t>
  </si>
  <si>
    <t>เคมีการเกษตร</t>
  </si>
  <si>
    <t>เคมีชีวภาพ</t>
  </si>
  <si>
    <t>เคมีชีววิทยา</t>
  </si>
  <si>
    <t>เคมีทั่วไป</t>
  </si>
  <si>
    <t>28)</t>
  </si>
  <si>
    <t>เคมีเทคนิค</t>
  </si>
  <si>
    <t>29)</t>
  </si>
  <si>
    <t>เคมีประยุกต์</t>
  </si>
  <si>
    <t>30)</t>
  </si>
  <si>
    <t>เคมีวิเคราะห์</t>
  </si>
  <si>
    <t>31)</t>
  </si>
  <si>
    <t>เคมีศึกษา</t>
  </si>
  <si>
    <t>32)</t>
  </si>
  <si>
    <t>เคมีอินทรีย์</t>
  </si>
  <si>
    <t>33)</t>
  </si>
  <si>
    <t>เคมีอุตสาหกรรม</t>
  </si>
  <si>
    <t>34)</t>
  </si>
  <si>
    <t>จุลชีววิทยา</t>
  </si>
  <si>
    <t>35)</t>
  </si>
  <si>
    <t>จุลชีววิทยาอุตสาหกรรม</t>
  </si>
  <si>
    <t>กลุ่มวิชาวิทยาศาสตร์ (ต่อ)</t>
  </si>
  <si>
    <t>36)</t>
  </si>
  <si>
    <t>ชีวเคมี</t>
  </si>
  <si>
    <t>37)</t>
  </si>
  <si>
    <t>ชีววิทยา</t>
  </si>
  <si>
    <t>38)</t>
  </si>
  <si>
    <t>ชีววิทยา/ชีววิทยาประยุกต์</t>
  </si>
  <si>
    <t>39)</t>
  </si>
  <si>
    <t>ชีววิทยาทั่วไป</t>
  </si>
  <si>
    <t>40)</t>
  </si>
  <si>
    <t>ชีววิทยาประยุกต์</t>
  </si>
  <si>
    <t>41)</t>
  </si>
  <si>
    <t>ชีววิทยาศึกษา</t>
  </si>
  <si>
    <t>42)</t>
  </si>
  <si>
    <t>เทคโนโลยีชีวภาพ</t>
  </si>
  <si>
    <t>43)</t>
  </si>
  <si>
    <t>เทคโนโลยีทางกระบวนการเคมีและฟิสิกส์</t>
  </si>
  <si>
    <t>44)</t>
  </si>
  <si>
    <t>เทคโนโลยีสิ่งแวดล้อม</t>
  </si>
  <si>
    <t>45)</t>
  </si>
  <si>
    <t>นิเวศวิทยาสิ่งแวดล้อม</t>
  </si>
  <si>
    <t>46)</t>
  </si>
  <si>
    <t>โปรแกรมวิชาวิทยาศาสตร์</t>
  </si>
  <si>
    <t>47)</t>
  </si>
  <si>
    <t>พฤกษศาสตร์</t>
  </si>
  <si>
    <t>48)</t>
  </si>
  <si>
    <t>พันธุศาสตร์</t>
  </si>
  <si>
    <t>49)</t>
  </si>
  <si>
    <t>พืชศาสตร์</t>
  </si>
  <si>
    <t>50)</t>
  </si>
  <si>
    <t>ฟิสิกส์</t>
  </si>
  <si>
    <t>51)</t>
  </si>
  <si>
    <t>ฟิสิกส์เครื่องมือวัด</t>
  </si>
  <si>
    <t>52)</t>
  </si>
  <si>
    <t>ฟิสิกส์เชิงเคมี</t>
  </si>
  <si>
    <t>53)</t>
  </si>
  <si>
    <t>ฟิสิกส์ประยุกต์</t>
  </si>
  <si>
    <t>54)</t>
  </si>
  <si>
    <t>ฟิสิกส์ประยุกต์เครื่องมือวิเคราะห์</t>
  </si>
  <si>
    <t>55)</t>
  </si>
  <si>
    <t>วัสดุศาสตร์</t>
  </si>
  <si>
    <t>56)</t>
  </si>
  <si>
    <t>วิชาชีพครูวิทยาศาสตร์</t>
  </si>
  <si>
    <t>57)</t>
  </si>
  <si>
    <t>วิทยาศาสตร์</t>
  </si>
  <si>
    <t>58)</t>
  </si>
  <si>
    <t>วิทยาศาสตร์ – กายภาพชีวภาพ</t>
  </si>
  <si>
    <t>59)</t>
  </si>
  <si>
    <t>วิทยาศาสตร์ – เคมี</t>
  </si>
  <si>
    <t>60)</t>
  </si>
  <si>
    <t>วิทยาศาสตร์ – ชีวภาพ</t>
  </si>
  <si>
    <t>61)</t>
  </si>
  <si>
    <t>วิทยาศาสตร์ – ชีววิทยา</t>
  </si>
  <si>
    <t>62)</t>
  </si>
  <si>
    <t>วิทยาศาสตร์ – ฟิสิกส์</t>
  </si>
  <si>
    <t>63)</t>
  </si>
  <si>
    <t>วิทยาศาสตร์/ฟิสิกส์</t>
  </si>
  <si>
    <t>64)</t>
  </si>
  <si>
    <t>วิทยาศาสตร์กายภาพชีวภาพ</t>
  </si>
  <si>
    <t>65)</t>
  </si>
  <si>
    <t>วิทยาศาสตร์การแพทย์</t>
  </si>
  <si>
    <t>66)</t>
  </si>
  <si>
    <t>วิทยาศาสตร์การศึกษา</t>
  </si>
  <si>
    <t>67)</t>
  </si>
  <si>
    <t>วิทยาศาสตร์การอาหาร</t>
  </si>
  <si>
    <t>68)</t>
  </si>
  <si>
    <t>วิทยาศาสตร์ชีวฟิสิกส์</t>
  </si>
  <si>
    <t>69)</t>
  </si>
  <si>
    <t>วิทยาศาสตร์ชีวภาพ</t>
  </si>
  <si>
    <t>70)</t>
  </si>
  <si>
    <t>วิทยาศาสตร์ชีววิทยา</t>
  </si>
  <si>
    <t>71)</t>
  </si>
  <si>
    <t>วิทยาศาสตร์ทั่วไป</t>
  </si>
  <si>
    <t>72)</t>
  </si>
  <si>
    <t>วิทยาศาสตร์และเทคโนโลยี</t>
  </si>
  <si>
    <t>73)</t>
  </si>
  <si>
    <t>วิทยาศาสตร์และเทคโนโลยีการอาหาร</t>
  </si>
  <si>
    <t>74)</t>
  </si>
  <si>
    <t>วิทยาศาสตร์ศึกษา</t>
  </si>
  <si>
    <t>75)</t>
  </si>
  <si>
    <t>วิทยาศาสตร์สภาวะแวดล้อม</t>
  </si>
  <si>
    <t>76)</t>
  </si>
  <si>
    <t>วิทยาศาสตร์สิ่งแวดล้อม</t>
  </si>
  <si>
    <t>77)</t>
  </si>
  <si>
    <t>วิทยาศาสตร์สุขภาพ</t>
  </si>
  <si>
    <t>78)</t>
  </si>
  <si>
    <t>วิธีสอนชีววิทยา</t>
  </si>
  <si>
    <t>79)</t>
  </si>
  <si>
    <t>วิธีสอนฟิสิกส์</t>
  </si>
  <si>
    <t>80)</t>
  </si>
  <si>
    <t>วิศวกรรมการผลิต</t>
  </si>
  <si>
    <t>81)</t>
  </si>
  <si>
    <t>วิศวกรรมไฟฟ้า</t>
  </si>
  <si>
    <t>82)</t>
  </si>
  <si>
    <t>วิศวกรรมโยธา</t>
  </si>
  <si>
    <t>83)</t>
  </si>
  <si>
    <t>วิศวกรรมสิ่งแวดล้อม</t>
  </si>
  <si>
    <t>84)</t>
  </si>
  <si>
    <t>วิศวกรรมหลังการเก็บเกี่ยวและแปรสภาพ</t>
  </si>
  <si>
    <t>85)</t>
  </si>
  <si>
    <t>วิศวอิเล็คทรอนิคส์และโทรคมนาคม</t>
  </si>
  <si>
    <t>86)</t>
  </si>
  <si>
    <t>เศรษฐศาสตรเกษตรทรัพยากรและสิ่งแวดล้อม</t>
  </si>
  <si>
    <t>87)</t>
  </si>
  <si>
    <t>สภาวะแวดล้อม</t>
  </si>
  <si>
    <t>88)</t>
  </si>
  <si>
    <t>สัตววิทยา</t>
  </si>
  <si>
    <t>89)</t>
  </si>
  <si>
    <t>หลักสูตรและการสอนเคมี</t>
  </si>
  <si>
    <t>90)</t>
  </si>
  <si>
    <t>หลักสูตรและการสอนชีววิทยา</t>
  </si>
  <si>
    <t>91)</t>
  </si>
  <si>
    <t>หลักสูตรและการสอนวิชาฟิสิกส์</t>
  </si>
  <si>
    <t>92)</t>
  </si>
  <si>
    <t>อินทรีย์เคมี</t>
  </si>
  <si>
    <t>กลุ่มวิชาการประกอบอาชีพ</t>
  </si>
  <si>
    <t>การจัดการการผลิตพืช</t>
  </si>
  <si>
    <t>การจัดการการโรงแรมและการท่องเที่ยว</t>
  </si>
  <si>
    <t>การจัดการอุตสาหกรรม</t>
  </si>
  <si>
    <t>การประมง</t>
  </si>
  <si>
    <t>การผลิตพืช</t>
  </si>
  <si>
    <t>การผลิตสัตว์</t>
  </si>
  <si>
    <t>การพัฒนาการเด็กและครอบครัว</t>
  </si>
  <si>
    <t>การส่งเสริมและการสื่อสารการเกษตร</t>
  </si>
  <si>
    <t>การสอนวิชาเกษตรศาสตร์</t>
  </si>
  <si>
    <t>เกษตร (พืชกรรม)</t>
  </si>
  <si>
    <t>เกษตร (สัตวบาล)</t>
  </si>
  <si>
    <t>เกษตร (สัตวศาสตร์)</t>
  </si>
  <si>
    <t>เกษตรกรรม</t>
  </si>
  <si>
    <t>เกษตรป่าไม้</t>
  </si>
  <si>
    <t>เกษตรและสิ่งแวดล้อม</t>
  </si>
  <si>
    <t>เกษตรศาสตร์/พืชศาสตร์</t>
  </si>
  <si>
    <t>เกษตรศาสตร์ทั่วไป หรือเกษตรทั่วไป</t>
  </si>
  <si>
    <t>เกษตรศึกษา</t>
  </si>
  <si>
    <t>เกษตรหรือเกษตรศาสตร์</t>
  </si>
  <si>
    <t>ครุศาสตร์เกษตร</t>
  </si>
  <si>
    <t>ครุศาสตร์อุตสาหกรรม</t>
  </si>
  <si>
    <t xml:space="preserve">คหกรรม </t>
  </si>
  <si>
    <t>คหกรรมทั่วไป</t>
  </si>
  <si>
    <t>คหกรรมศาสตร์</t>
  </si>
  <si>
    <t>คหกรรมศาสตร์ (ศิลปประดิษฐ์)</t>
  </si>
  <si>
    <t>คหกรรมศาสตร์ (สาขาผ้าและเครื่องแต่งกาย)</t>
  </si>
  <si>
    <t>คหกรรมศาสตร์ (อาหาร – ผ้า)</t>
  </si>
  <si>
    <t>คหกรรมศาสตร์ (อาหารโภชนาศิลปะประดิษฐ์)</t>
  </si>
  <si>
    <t>คหกรรมศาสตร์ (อาหารและเครื่องแต่งกาย)</t>
  </si>
  <si>
    <t>คหกรรมศาสตร์ (อาหารและโภชนาการ)</t>
  </si>
  <si>
    <t>คหกรรมศาสตร์ทั่วไป</t>
  </si>
  <si>
    <t>คหกรรมศาสตร์ทั่วไป – ธุรกิจงานประดิษฐ์</t>
  </si>
  <si>
    <t>คหกรรมศาสตร์ศึกษา</t>
  </si>
  <si>
    <t>คหกรรมศาสตร์ศึกษา - คหกรรมทั่วไป</t>
  </si>
  <si>
    <t>คหกรรมศาสตร์ศึกษา - อาหารและโภชนาการ</t>
  </si>
  <si>
    <t>กลุ่มวิชาการประกอบอาชีพ (ต่อ)</t>
  </si>
  <si>
    <t>คหกรรมศาสตร์ศึกษา - อุตสาหกรรมเครื่องแต่งกาย</t>
  </si>
  <si>
    <t>คหกรรมศิลป์</t>
  </si>
  <si>
    <t>โคนม</t>
  </si>
  <si>
    <t>เทคโนโลยีก่อสร้าง</t>
  </si>
  <si>
    <t>เทคโนโลยีการเกษตร</t>
  </si>
  <si>
    <t>เทคโนโลยีการเกษตร - การผลิตสัตว์</t>
  </si>
  <si>
    <t>เทคโนโลยีการเกษตร (เอกการจัดการผลิตพืช)</t>
  </si>
  <si>
    <t>เทคโนโลยีการจัดการอุตสาหกรรม</t>
  </si>
  <si>
    <t>เทคโนโลยีการผลิต</t>
  </si>
  <si>
    <t>เทคโนโลยีการผลิตพืช</t>
  </si>
  <si>
    <t>เทคโนโลยีการผลิตสัตว์</t>
  </si>
  <si>
    <t>เทคโนโลยีการอาหาร</t>
  </si>
  <si>
    <t>เทคโนโลยีเครื่องจักรกลเกษตร</t>
  </si>
  <si>
    <t>เทคโนโลยีชีวภาพทางการเกษตร</t>
  </si>
  <si>
    <t>เทคโนโลยีเสื้อผ้า</t>
  </si>
  <si>
    <t>เทคโนโลยีหลังการเก็บเกี่ยว</t>
  </si>
  <si>
    <t>เทคโนโลยีอาหาร</t>
  </si>
  <si>
    <t>เทคโนโลยีอุตสาหกรรม</t>
  </si>
  <si>
    <t>เทคโนโลยีอุตสาหกรรมก่อสร้าง</t>
  </si>
  <si>
    <t>เทคโนโลยีอุตสาหกรรมการเกษตร</t>
  </si>
  <si>
    <t>บริหารธุรกิจการเกษตร</t>
  </si>
  <si>
    <t>บ้านและชุมชน</t>
  </si>
  <si>
    <t>ประมงน้ำจืด</t>
  </si>
  <si>
    <t>ผ้าและเครื่องแต่งกาย</t>
  </si>
  <si>
    <t>พัฒนาการเกษตร</t>
  </si>
  <si>
    <t>พัฒนาการครอบครัวและการเลี้ยงดูเด็ก</t>
  </si>
  <si>
    <t>พัฒนาการครอบครัวและเด็ก</t>
  </si>
  <si>
    <t>พืชผัก</t>
  </si>
  <si>
    <t>พืชไร่</t>
  </si>
  <si>
    <t>พืชไร่นา</t>
  </si>
  <si>
    <t>พืชศาสตร์และเทคโนโลยี</t>
  </si>
  <si>
    <t>พืชสวน</t>
  </si>
  <si>
    <t>พืชสวนประดับ</t>
  </si>
  <si>
    <t>ไฟฟ้าอุตสาหกรรม</t>
  </si>
  <si>
    <t>โภชนาการ</t>
  </si>
  <si>
    <t>โภชนาการชุมชน</t>
  </si>
  <si>
    <t>โภชนาศาสตร์</t>
  </si>
  <si>
    <t>ไม้ผล</t>
  </si>
  <si>
    <t>วิทยาศาสตร์การอาหารและโภชนาการ</t>
  </si>
  <si>
    <t>วิทยาศาสตร์เกษตร</t>
  </si>
  <si>
    <t>วิศวกรรมเครื่องกล</t>
  </si>
  <si>
    <t>วิศวกรรมแปรรูปอาหาร</t>
  </si>
  <si>
    <t>ศิลปะศาสตร์/อุตสาหกรรมท่องเที่ยว</t>
  </si>
  <si>
    <t xml:space="preserve">ศึกษาศาสตร์ - เกษตร </t>
  </si>
  <si>
    <t>ศึกษาศาสตร์ – คหกรรมศาสตร์</t>
  </si>
  <si>
    <t>ศึกษาศาสตร์เกษตร</t>
  </si>
  <si>
    <t>ส่งเสริมการเกษตร</t>
  </si>
  <si>
    <t>ส่งเสริมการเกษตรและสหกรณ์บัณฑิต</t>
  </si>
  <si>
    <t>สัตวบาล</t>
  </si>
  <si>
    <t>สัตว์ปีก</t>
  </si>
  <si>
    <t>สัตวศาสตร์</t>
  </si>
  <si>
    <t>สัตวศาสตร์ (โคเนื้อและโคนม)</t>
  </si>
  <si>
    <t>สัตวศาสตร์ (สัตว์ปีก)</t>
  </si>
  <si>
    <t>ออกแบบผลิตภัณฑ์อุตสาหกรรม</t>
  </si>
  <si>
    <t>อาหารและโภชนาการ</t>
  </si>
  <si>
    <t>93)</t>
  </si>
  <si>
    <t>อุตสาหกรรม</t>
  </si>
  <si>
    <t>94)</t>
  </si>
  <si>
    <t>อุตสาหกรรมเกษตร</t>
  </si>
  <si>
    <t>95)</t>
  </si>
  <si>
    <t>อุตสาหกรรมเครื่องแต่งกาย</t>
  </si>
  <si>
    <t>96)</t>
  </si>
  <si>
    <t>อุตสาหกรรมท่องเที่ยว</t>
  </si>
  <si>
    <t>97)</t>
  </si>
  <si>
    <t>อุตสาหกรรมศิลป์</t>
  </si>
  <si>
    <t>98)</t>
  </si>
  <si>
    <t>อุตสาหกรรมศิลป์ทางการศึกษา</t>
  </si>
  <si>
    <t>99)</t>
  </si>
  <si>
    <t>อุตสาหกรรมศิลป์และเทคโนโลยี</t>
  </si>
  <si>
    <t>100)</t>
  </si>
  <si>
    <t>อุตสาหกรรมศึกษา</t>
  </si>
  <si>
    <t>กลุ่มวิชาสุขศึกษาและพลศึกษา</t>
  </si>
  <si>
    <t>การฝึกและการจัดการกีฬา</t>
  </si>
  <si>
    <t xml:space="preserve">การศึกษาศาสตร์ – พลศึกษา </t>
  </si>
  <si>
    <t>การส่งเสริมวิทยาศาสตร์สุขภาพ (การส่งเสริมสุขภาพเด็ก)</t>
  </si>
  <si>
    <t>การส่งเสริมสุขภาพ</t>
  </si>
  <si>
    <t>การส่งเสริมสุขภาพเด็กเล็ก</t>
  </si>
  <si>
    <t>การสอนพลศึกษา</t>
  </si>
  <si>
    <t>การสอนสุขศึกษาและพลศึกษา</t>
  </si>
  <si>
    <t>การออกกำลังกายและการกีฬา</t>
  </si>
  <si>
    <t>ชีวอนามัย</t>
  </si>
  <si>
    <t>นันทนาการ</t>
  </si>
  <si>
    <t>นิเทศศาสตร์แขนงสื่อสารการกีฬา</t>
  </si>
  <si>
    <t>พยาบาลศาสตร์</t>
  </si>
  <si>
    <t>พลศึกษา</t>
  </si>
  <si>
    <t>พลศึกษาและวิทยาศาสตร์การกีฬา</t>
  </si>
  <si>
    <t>พลศึกษาหรือการสอนพลศึกษา</t>
  </si>
  <si>
    <t>พลานามัย/การสอนพลานามัย</t>
  </si>
  <si>
    <t>วิทยาศาสตร์การกีฬา</t>
  </si>
  <si>
    <t>วิทยาศาสตร์การกีฬา (การฝึกและการจัดการกีฬา)</t>
  </si>
  <si>
    <t>วิทยาศาสตร์การกีฬาและการเป็นผู้ฝึกกีฬา</t>
  </si>
  <si>
    <t>วิทยาศาสตร์การออกกำลังกายและการกีฬา</t>
  </si>
  <si>
    <t>วิทยาศาสตร์สาธารณสุข</t>
  </si>
  <si>
    <t>วิทยาศาสตร์สุขาธิบาล</t>
  </si>
  <si>
    <t>ศึกษาศาสตร์ – พลศึกษา</t>
  </si>
  <si>
    <t>ศึกษาศาสตร์ – สุขศึกษา</t>
  </si>
  <si>
    <t>สันทนาการ</t>
  </si>
  <si>
    <t>สาขาวิชาการศึกษาวิชาเอกพลศึกษา</t>
  </si>
  <si>
    <t>สาธารณสุขชุมชน</t>
  </si>
  <si>
    <t>สาธารณสุขศาสตร์</t>
  </si>
  <si>
    <t>สาธารณสุขหรือสาธารณสุขศาสตร์</t>
  </si>
  <si>
    <t>สุขศึกษาและพลศึกษา</t>
  </si>
  <si>
    <t>สุขศึกษาหรือการสอนสุขศึกษา</t>
  </si>
  <si>
    <t>อนามัยครอบครัว</t>
  </si>
  <si>
    <t>กลุ่มวิชาศิลปศึกษา</t>
  </si>
  <si>
    <t>การสอนดุริยางค์ศิลป์</t>
  </si>
  <si>
    <t>การสอนดุริยางค์ศิลป์และนาฏศิลป์</t>
  </si>
  <si>
    <t>การสอนดุริยางค์ศึกษา</t>
  </si>
  <si>
    <t>การสอนนาฏยสังคีต</t>
  </si>
  <si>
    <t>การสอนศิลปศึกษา</t>
  </si>
  <si>
    <t>การสอนศิลปะ</t>
  </si>
  <si>
    <t>การออกแบบ</t>
  </si>
  <si>
    <t>การออกแบบทัศนนิวิท</t>
  </si>
  <si>
    <t>การออกแบบนิเทศก์ศิลป์</t>
  </si>
  <si>
    <t>การออกแบบผลิตภัณฑ์</t>
  </si>
  <si>
    <t>การออกแบบพาณิชย์ศิลป์</t>
  </si>
  <si>
    <t>คีตศิลป์ไทย</t>
  </si>
  <si>
    <t>คีตศิลป์สากล</t>
  </si>
  <si>
    <t>จิตรกรรม</t>
  </si>
  <si>
    <t>จิตรกรรมไทย</t>
  </si>
  <si>
    <t>เซรามิกส์</t>
  </si>
  <si>
    <t>ดนตรี</t>
  </si>
  <si>
    <t>ดนตรีคีตศิลป์สากลศึกษา</t>
  </si>
  <si>
    <t>ดนตรีไทย</t>
  </si>
  <si>
    <t>ดนตรีบัณฑิต</t>
  </si>
  <si>
    <t>ดนตรีศิลป์ไทยศึกษา</t>
  </si>
  <si>
    <t>ดนตรีศึกษา</t>
  </si>
  <si>
    <t>ดนตรีศึกษา (ดนตรีสากล)</t>
  </si>
  <si>
    <t>ดนตรีสากล</t>
  </si>
  <si>
    <t>ดนตรีสากลศึกษา</t>
  </si>
  <si>
    <t>ดุริยศิลป์</t>
  </si>
  <si>
    <t>ดุริยางค์ไทย</t>
  </si>
  <si>
    <t>ดุริยางค์ศาสตร์</t>
  </si>
  <si>
    <t>ดุริยางค์ศาสตร์ (ดนตรีแจ๊ส)</t>
  </si>
  <si>
    <t>ดุริยางค์ศาสตร์ (ดนตรีไทย)</t>
  </si>
  <si>
    <t>ดุริยางค์ศาสตร์ (ดนตรีสากล)</t>
  </si>
  <si>
    <t>ดุริยางค์ศาสตร์ (ไทย- สากล)</t>
  </si>
  <si>
    <t>ดุริยางค์ศาสตร์ไทย</t>
  </si>
  <si>
    <t>ดุริยางค์ศิลป์</t>
  </si>
  <si>
    <t>ดุริยางค์สากล</t>
  </si>
  <si>
    <t>กลุ่มวิชาศิลปศึกษา (ต่อ)</t>
  </si>
  <si>
    <t>ทัศนศิลป์</t>
  </si>
  <si>
    <t>เทคโนโลยีดนตรี</t>
  </si>
  <si>
    <t>นฤมิตศิลป์</t>
  </si>
  <si>
    <t>นาฏดุริยางค์คีตศิลป์ศึกษา</t>
  </si>
  <si>
    <t xml:space="preserve">นาฏดุริยางค์คีตศิลป์ศึกษา </t>
  </si>
  <si>
    <t>นาฏยศาสตร์</t>
  </si>
  <si>
    <t>นาฏยศิลป์</t>
  </si>
  <si>
    <t>นาฏศาสตร์</t>
  </si>
  <si>
    <t>นาฏศิลป์</t>
  </si>
  <si>
    <t>นาฏศิลป์ไทย</t>
  </si>
  <si>
    <t>นาฏศิลป์และการละคร</t>
  </si>
  <si>
    <t>นาฏศิลป์ศึกษา</t>
  </si>
  <si>
    <t>นาฏศิลป์สากล</t>
  </si>
  <si>
    <t>นาฏศิลป์สากลศึกษา</t>
  </si>
  <si>
    <t>นิเทศก์ศิลป์</t>
  </si>
  <si>
    <t>นิเทศศาสตร์/ประชาสัมพันธ์</t>
  </si>
  <si>
    <t>ประติมากรรม</t>
  </si>
  <si>
    <t>ประยุกต์ศิลปศึกษา</t>
  </si>
  <si>
    <t>โปรแกรมวิชาดนตรี</t>
  </si>
  <si>
    <t>โปรแกรมวิชานาฏศิลป์และการละคร</t>
  </si>
  <si>
    <t>ภาพพิมพ์</t>
  </si>
  <si>
    <t>มัณฑศิลป์</t>
  </si>
  <si>
    <t>วิจิตรศิลป์</t>
  </si>
  <si>
    <t>ศิลปกรรม</t>
  </si>
  <si>
    <t>ศิลปกรรมแขนงวิชาดนตรีศึกษา</t>
  </si>
  <si>
    <t>ศิลปกรรมศาสตร์ศึกษา</t>
  </si>
  <si>
    <t>ศิลปกรรมศึกษา</t>
  </si>
  <si>
    <t>ศิลป์ไทย</t>
  </si>
  <si>
    <t>ศิลปนาฏดุริยางค์</t>
  </si>
  <si>
    <t>ศิลปศาสตร์</t>
  </si>
  <si>
    <t>ศิลปศึกษา</t>
  </si>
  <si>
    <t>ศิลปศึกษา (ทัศนศิลป์)</t>
  </si>
  <si>
    <t>ศิลปศึกษาและอุตสาหกรรมศิลป์</t>
  </si>
  <si>
    <t>ศิลปะ</t>
  </si>
  <si>
    <t>ศิลปะการช่าง</t>
  </si>
  <si>
    <t>ศิลปะการแสดง</t>
  </si>
  <si>
    <t>ศิลปะไทย</t>
  </si>
  <si>
    <t>ศิลปะประยุกต์</t>
  </si>
  <si>
    <t>หัตถกรรม</t>
  </si>
  <si>
    <t>ออกแบบตกแต่งภายใน</t>
  </si>
  <si>
    <t>ออกแบบประยุกต์ศิลป์</t>
  </si>
  <si>
    <t>กลุ่มวิชาการพัฒนาสังคม</t>
  </si>
  <si>
    <t>กฎหมาย</t>
  </si>
  <si>
    <t>การท่องเที่ยว</t>
  </si>
  <si>
    <t>การท่องเที่ยวและการโรงแรม</t>
  </si>
  <si>
    <t>การบริหารและการปกครองท้องถิ่น</t>
  </si>
  <si>
    <t>การปกครอง</t>
  </si>
  <si>
    <t>การปกครองท้องถิ่น</t>
  </si>
  <si>
    <t>การพัฒนาชุมชน</t>
  </si>
  <si>
    <t>การเมืองการปกครอง</t>
  </si>
  <si>
    <t>การโรงแรม</t>
  </si>
  <si>
    <t>การศึกษา (สังคมศึกษา)</t>
  </si>
  <si>
    <t>การสอนพระพุทธศาสนา</t>
  </si>
  <si>
    <t>การสอนสังคมศึกษา</t>
  </si>
  <si>
    <t>การสอนสังคมศึกษา ศาสนา และวัฒนธรรม</t>
  </si>
  <si>
    <t>การสอนสังคมศึกษาระดับมัธยมศึกษา</t>
  </si>
  <si>
    <t>แขนงวิชาทฤษฎีและเทคนิคทางรัฐศาสตร์</t>
  </si>
  <si>
    <t>แขนงวิชาหลักสูตรและการสอน วิชาเอกสังคมศึกษา</t>
  </si>
  <si>
    <t>ครุศาสตร์อิสลาม</t>
  </si>
  <si>
    <t>จริยศาสตร์ศึกษา</t>
  </si>
  <si>
    <t>จริยศึกษา</t>
  </si>
  <si>
    <t>ธรรมนิเทศ</t>
  </si>
  <si>
    <t>นิติศาสตร์</t>
  </si>
  <si>
    <t>นิติศาสตร์บัณฑิต</t>
  </si>
  <si>
    <t>นิเทศศาสตร์</t>
  </si>
  <si>
    <t>บริหารรัฐกิจ</t>
  </si>
  <si>
    <t>บริหารรัฐกิจและกิจการสาธารณะ</t>
  </si>
  <si>
    <t>โบราณคดีสมัยประวัติศาสตร์</t>
  </si>
  <si>
    <t>ประชากรและการพัฒนา</t>
  </si>
  <si>
    <t>ประชากรศึกษา</t>
  </si>
  <si>
    <t>ประวัติศาสตร์</t>
  </si>
  <si>
    <t>ประวัติศาสตร์/ประวัติศาสตร์สังคม</t>
  </si>
  <si>
    <t>ประวัติศาสตร์ตะวันตก</t>
  </si>
  <si>
    <t>ประวัติศาสตร์เอเชียตะวันออกเฉียงใต้</t>
  </si>
  <si>
    <t>ปรัชญา</t>
  </si>
  <si>
    <t>ปรัชญาและศาสนา</t>
  </si>
  <si>
    <t>พระพุทธศาสนา</t>
  </si>
  <si>
    <t>กลุ่มวิชาการพัฒนาสังคม (ต่อ)</t>
  </si>
  <si>
    <t>พัฒนามนุษย์และสังคม</t>
  </si>
  <si>
    <t>พัฒนาสังคม/การพัฒนาสังคม</t>
  </si>
  <si>
    <t>พุทธจิตวิทยา</t>
  </si>
  <si>
    <t>พุทธศาสตร์</t>
  </si>
  <si>
    <t>พุทธศาสตร์/พุทธศาสนา</t>
  </si>
  <si>
    <t>พุทธศาสตร์บัณฑิต</t>
  </si>
  <si>
    <t>พุทธศาสนา</t>
  </si>
  <si>
    <t>ภูมิศาสตร์</t>
  </si>
  <si>
    <t>ภูมิศาสตร์/ภูมิศาสตร์ศึกษา</t>
  </si>
  <si>
    <t>ภูมิศาสตร์แผนที่</t>
  </si>
  <si>
    <t>ภูมิศาสตร์เศรษฐกิจสังคม</t>
  </si>
  <si>
    <t>มนุษยศาสตร์</t>
  </si>
  <si>
    <t>มนุษศาสตร์สังคมศาสตร์</t>
  </si>
  <si>
    <t>รัฐประศาสนศาสตร์</t>
  </si>
  <si>
    <t>รัฐศาสตร์</t>
  </si>
  <si>
    <t>รัฐศาสตร์ (การเมืองการปกครอง)</t>
  </si>
  <si>
    <t>รัฐศาสตร์/บริหารรัฐกิจ</t>
  </si>
  <si>
    <t>รัฐศาสตร์การปกครอง</t>
  </si>
  <si>
    <t>วัฒนธรรมศึกษา</t>
  </si>
  <si>
    <t>ศาสนศาสตร์บัณฑิต</t>
  </si>
  <si>
    <t>ศาสนา</t>
  </si>
  <si>
    <t>ศาสนาเปรียบเทียบ</t>
  </si>
  <si>
    <t>ศาสนาและปรัชญา</t>
  </si>
  <si>
    <t>ศาสนาศึกษา</t>
  </si>
  <si>
    <t>ศิลปะศาสตร์/การพัฒนาชุมชน</t>
  </si>
  <si>
    <t>เศรษฐศาสตร์</t>
  </si>
  <si>
    <t>เศรษฐศาสตร์สหกรณ์</t>
  </si>
  <si>
    <t>สหวิทยาการเพื่อการพัฒนาท้องถิ่น</t>
  </si>
  <si>
    <t>สังคมวิทยา</t>
  </si>
  <si>
    <t>สังคมวิทยาและมานุษยวิทยา</t>
  </si>
  <si>
    <t>สังคมศาสตร์</t>
  </si>
  <si>
    <t>สังคมศาสตร์การพัฒนา</t>
  </si>
  <si>
    <t>สังคมศาสตร์และการพัฒนา</t>
  </si>
  <si>
    <t>สังคมศึกษา</t>
  </si>
  <si>
    <t>สังคมศึกษา/สังคมวิทยา</t>
  </si>
  <si>
    <t>สังคมสงเคราะห์ศาสตร์</t>
  </si>
  <si>
    <t>อิสลามศึกษา</t>
  </si>
  <si>
    <t>อุตสาหกรรมการท่องเที่ยว</t>
  </si>
  <si>
    <t>กลุ่มวิชาคอมพิวเตอร์และเทคโนโลยี</t>
  </si>
  <si>
    <t>การโฆษณา</t>
  </si>
  <si>
    <t>การประชาสัมพันธ์</t>
  </si>
  <si>
    <t>การประมวลผลข้อมูลด้วยเครื่องคอมพิวเตอร์</t>
  </si>
  <si>
    <t>การภาพยนตร์และวิดิทัศน์</t>
  </si>
  <si>
    <t>การสื่อสารมวลชน</t>
  </si>
  <si>
    <t>คณิตศาสตร์และคอมพิวเตอร์</t>
  </si>
  <si>
    <t>คอมพิวเตอร์</t>
  </si>
  <si>
    <t>คอมพิวเตอร์กราฟิก</t>
  </si>
  <si>
    <t>คอมพิวเตอร์ธุรกิจ</t>
  </si>
  <si>
    <t>คอมพิวเตอร์ประยุกต์</t>
  </si>
  <si>
    <t>คอมพิวเตอร์และเทคโนโลยีสารสนเทศ</t>
  </si>
  <si>
    <t>คอมพิวเตอร์และสถิติ</t>
  </si>
  <si>
    <t>คอมพิวเตอร์ศึกษา</t>
  </si>
  <si>
    <t>คอมพิวเตอร์อาร์ต</t>
  </si>
  <si>
    <t>คอมพิวเตอร์อุตสาหกรรม</t>
  </si>
  <si>
    <t>เทคโนโลยีการศึกษาและคอมพิวเตอร์ศึกษา</t>
  </si>
  <si>
    <t>เทคโนโลยีคอมพิวเตอร์</t>
  </si>
  <si>
    <t>เทคโนโลยีคอมพิวเตอร์อุตสาหกรรม</t>
  </si>
  <si>
    <t>เทคโนโลยีทางการศึกษา</t>
  </si>
  <si>
    <t>เทคโนโลยีและนวัตกรรมทางการศึกษา</t>
  </si>
  <si>
    <t>เทคโนโลยีและสื่อการศึกษา</t>
  </si>
  <si>
    <t>เทคโนโลยีศึกษา</t>
  </si>
  <si>
    <t>เทคโนโลยีสารสนเทศ</t>
  </si>
  <si>
    <t>เทคโนโลยีสารสนเทศทางธุรกิจ</t>
  </si>
  <si>
    <t>เทคโนโลยีสารสนเทศและการสื่อสาร</t>
  </si>
  <si>
    <t>เทคโนโลยีสื่อสารการศึกษา</t>
  </si>
  <si>
    <t>เทคโนโลยีอิเล็กทรอนิกส์</t>
  </si>
  <si>
    <t>ธุรกิจคอมพิวเตอร์</t>
  </si>
  <si>
    <t>ธุรกิจและคอมพิวเตอร์ศึกษา</t>
  </si>
  <si>
    <t>โปรแกรมวิชาการคอมพิวเตอร์ศึกษา</t>
  </si>
  <si>
    <t>โปรแกรมวิชาการบริหารธุรกิจ แขนงวิชาคอมพิวเตอร์</t>
  </si>
  <si>
    <t>ระบบสารสนเทศ</t>
  </si>
  <si>
    <t>ระบบสารสนเทศคอมพิวเตอร์</t>
  </si>
  <si>
    <t>ระบบสารสนเทศทางธุรกิจ</t>
  </si>
  <si>
    <t>ระบบสารสนเทศเพื่อการจัดการ</t>
  </si>
  <si>
    <t>กลุ่มวิชาคอมพิวเตอร์และเทคโนโลยี (ต่อ)</t>
  </si>
  <si>
    <t>วิทยาการคอมพิวเตอร์</t>
  </si>
  <si>
    <t>วิทยาการคอมพิวเตอร์ประยุกต์</t>
  </si>
  <si>
    <t>วิทยาการคอมพิวเตอร์และเทคโนโลยีสารสนเทศ</t>
  </si>
  <si>
    <t>วิทยาศาสตร์ - คอมพิวเตอร์</t>
  </si>
  <si>
    <t>วิทยาศาสตร์คอมพิวเตอร์</t>
  </si>
  <si>
    <t>วิทยุโทรทัศน์</t>
  </si>
  <si>
    <t>วิศวกรรมคอมพิวเตอร์</t>
  </si>
  <si>
    <t>ศาสตร์คอมพิวเตอร์</t>
  </si>
  <si>
    <t>สถิติประยุกต์ (คอมพิวเตอร์)</t>
  </si>
  <si>
    <t>สารสนเทศคอมพิวเตอร์</t>
  </si>
  <si>
    <t>สารสนเทศศาสตร์</t>
  </si>
  <si>
    <t>สารสนเทศศึกษา</t>
  </si>
  <si>
    <t>สารสนเทศสำนักงาน</t>
  </si>
  <si>
    <t>อิเล็กทรอนิกส์และคอมพิวเตอร์</t>
  </si>
  <si>
    <t>กลุ่มวิชาการบริหารและจัดการเรียนรู้</t>
  </si>
  <si>
    <t>การเงิน</t>
  </si>
  <si>
    <t>การเงินบริหารธุรกิจ - การบัญชี</t>
  </si>
  <si>
    <t>การเงินและการคลัง</t>
  </si>
  <si>
    <t>การเงินและการธนาคาร</t>
  </si>
  <si>
    <t>การจัดการ - การตลาด</t>
  </si>
  <si>
    <t>การจัดการขนส่งระหว่างประเทศ</t>
  </si>
  <si>
    <t>การจัดการเชิงปริมาณ</t>
  </si>
  <si>
    <t>การจัดการทั่วไป</t>
  </si>
  <si>
    <t>การจัดการธุรกิจ</t>
  </si>
  <si>
    <t>การจัดการศึกษา</t>
  </si>
  <si>
    <t>การตลาด</t>
  </si>
  <si>
    <t>การธนาคารและการเงิน</t>
  </si>
  <si>
    <t>การแนะแนว</t>
  </si>
  <si>
    <t>การแนะแนวและการให้คำปรึกษา</t>
  </si>
  <si>
    <t>การแนะแนวหรือการแนะแนวการศึกษา</t>
  </si>
  <si>
    <t>การบริหารการเงิน</t>
  </si>
  <si>
    <t>การบริหารการศึกษา</t>
  </si>
  <si>
    <t>การบริหารทรัพยากรมนุษย์</t>
  </si>
  <si>
    <t>การบริหารทั่วไป</t>
  </si>
  <si>
    <t>การบริหารธุรกิจ</t>
  </si>
  <si>
    <t>การบริหารธุรกิจ - การตลาด</t>
  </si>
  <si>
    <t>การบริหารธุรกิจ แขนงวิชาการตลาด</t>
  </si>
  <si>
    <t>การบริหารธุรกิจแขนงวิชาการบัญชี</t>
  </si>
  <si>
    <t>การบัญชี</t>
  </si>
  <si>
    <t>การบัญชีการเงิน/บัญชีการเงิน</t>
  </si>
  <si>
    <t>การบัญชีต้นทุน</t>
  </si>
  <si>
    <t>การประถมศึกษา</t>
  </si>
  <si>
    <t>การประเมินผลการศึกษา</t>
  </si>
  <si>
    <t>การพัฒนาหลักสูตรและการจัดการเรียนรู้</t>
  </si>
  <si>
    <t>การพัฒนาหลักสูตรและการเรียนการสอน</t>
  </si>
  <si>
    <t>การมัธยมศึกษา</t>
  </si>
  <si>
    <t>การวัดผลการศึกษา</t>
  </si>
  <si>
    <t>การวัดผลและประเมินผลการศึกษา</t>
  </si>
  <si>
    <t>การศึกษาจิตวิทยาคลินิก</t>
  </si>
  <si>
    <t>กลุ่มวิชาการบริหารและจัดการเรียนรู้ (ต่อ)</t>
  </si>
  <si>
    <t>การศึกษาปฐมวัย</t>
  </si>
  <si>
    <t>การศึกษาวิชาการประถมศึกษา</t>
  </si>
  <si>
    <t>การให้คำปรึกษาและการแนะแนว</t>
  </si>
  <si>
    <t>จิตวิทยา</t>
  </si>
  <si>
    <t>จิตวิทยาการแนะแนว</t>
  </si>
  <si>
    <t>จิตวิทยาการปรึกษาและการแนะแนว</t>
  </si>
  <si>
    <t>จิตวิทยาการศึกษา</t>
  </si>
  <si>
    <t>จิตวิทยาการศึกษาและการแนะแนว</t>
  </si>
  <si>
    <t>จิตวิทยาการให้คำปรึกษา</t>
  </si>
  <si>
    <t>จิตวิทยาการให้บริการปรึกษาและการแนะแนว</t>
  </si>
  <si>
    <t>จิตวิทยาการให้บริการและการแนะแนว</t>
  </si>
  <si>
    <t>จิตวิทยาคลินิก</t>
  </si>
  <si>
    <t>จิตวิทยาพัฒนาการ</t>
  </si>
  <si>
    <t>จิตวิทยาและการแนะแนว</t>
  </si>
  <si>
    <t>จิตวิทยาสังคม</t>
  </si>
  <si>
    <t>จิตวิทยาองค์การ</t>
  </si>
  <si>
    <t>ธุรกิจศึกษา</t>
  </si>
  <si>
    <t>ธุรกิจศึกษา - บัญชี</t>
  </si>
  <si>
    <t>ธุรกิจศึกษา (การตลาด)</t>
  </si>
  <si>
    <t>ธุรกิจศึกษา (การบัญชี)</t>
  </si>
  <si>
    <t>ธุรกิจศึกษาและสัมพันธ์</t>
  </si>
  <si>
    <t>แนะแนวการศึกษา</t>
  </si>
  <si>
    <t>บรรณารักษ์ศาสตร์</t>
  </si>
  <si>
    <t>บรรณารักษ์ศาสตร์และสารสนเทศศาสตร์</t>
  </si>
  <si>
    <t>บรรณารักษ์ศาสตร์และสาระนิเทศศาสตร์</t>
  </si>
  <si>
    <t>บริหารธุรกิจ (ทรัพยากรมนุษย์)</t>
  </si>
  <si>
    <t>บัญชี</t>
  </si>
  <si>
    <t>ปฐมวัยศึกษา</t>
  </si>
  <si>
    <t>ประถมศึกษา วิชาเอกปฐมวัยศึกษา</t>
  </si>
  <si>
    <t>วิทยาการจัดการ</t>
  </si>
  <si>
    <t>เศรษฐศาสตร์การคลัง</t>
  </si>
  <si>
    <t>เศรษฐศาสตร์การเงิน</t>
  </si>
  <si>
    <t>เศรษฐศาสตร์ธุรกิจ</t>
  </si>
  <si>
    <t>หลักสูตรและการสอน</t>
  </si>
  <si>
    <t>กลุ่มวิชาการศึกษานอกระบบและการศึกษาตามอัธยาศัย</t>
  </si>
  <si>
    <t>การจัดการศึกษาตลอดชีวิต/การศึกษาตลอดชีวิต</t>
  </si>
  <si>
    <t>การศึกษานอกระบบ</t>
  </si>
  <si>
    <t>การศึกษานอกระบบโรงเรียน</t>
  </si>
  <si>
    <t>การศึกษานอกระบบและการศึกษาตามอัธยาศัย</t>
  </si>
  <si>
    <t>การศึกษาผู้ใหญ่</t>
  </si>
  <si>
    <t>การศึกษาผู้ใหญ่และการศึกษาต่อเนื่อง</t>
  </si>
  <si>
    <t>การศึกษาพิเศษ</t>
  </si>
  <si>
    <t>ศูนย์หรือสถาบันการเรียนรู้เฉพาะด้านหรือเฉพาะกิจการ</t>
  </si>
  <si>
    <t>สถานศึกษาขึ้นตรง</t>
  </si>
  <si>
    <r>
      <rPr>
        <b/>
        <sz val="13"/>
        <color indexed="8"/>
        <rFont val="TH SarabunPSK"/>
        <family val="2"/>
      </rPr>
      <t xml:space="preserve">จำนวนอัตรากำลังที่ต้องการ  =    </t>
    </r>
    <r>
      <rPr>
        <b/>
        <u/>
        <sz val="13"/>
        <color indexed="8"/>
        <rFont val="TH SarabunPSK"/>
        <family val="2"/>
      </rPr>
      <t>ปริมาณงาน ( ปี) × เวลามาตรฐานต่องาน1ชิ้น(นาที)</t>
    </r>
  </si>
  <si>
    <t>วัยเรียน
(อายุ 7-14 ปี)</t>
  </si>
  <si>
    <t>ลูกจ้างประจำ</t>
  </si>
  <si>
    <t xml:space="preserve">     4.4 บุคลากรสนับสนุนการสอน (บคศ.38ค.(2)และอื่นๆ)</t>
  </si>
  <si>
    <t>พนักงานบริการเอกสารทั่วไป</t>
  </si>
  <si>
    <t>เจ้าหน้าที่รักษาความปลอดภัย</t>
  </si>
  <si>
    <t>นักวิชาการเงินและบัญชี/เจ้าพนักงานการเงินฯ/เจ้าหน้าที่การเงินฯ</t>
  </si>
  <si>
    <t>บรรณารักษ์/เจ้าพนักงานห้องสมุด</t>
  </si>
  <si>
    <t>นักจัดการงานทั่วไป/เจ้าพนักงานธุรการ/เจ้าหน้าที่ธุรการ</t>
  </si>
  <si>
    <t>บันทึกข้อมูล/พนักงานพิมพ์</t>
  </si>
  <si>
    <t>นักวิชาการพัสดุ/เจ้าพนักงานพัสดุ/เจ้าหน้าที่พัสดุ</t>
  </si>
  <si>
    <t>นักวิชาการศึกษา/ผู้ช่วยนักวิชาการศึกษา</t>
  </si>
  <si>
    <t>เฉลี่ย</t>
  </si>
  <si>
    <t>จำนวนผู้เรียน(คน)</t>
  </si>
  <si>
    <t>จำนวนกลุ่ม(กลุ่ม)</t>
  </si>
  <si>
    <t>กลุ่มอัตรากำลัง</t>
  </si>
  <si>
    <t>ลำดับที่</t>
  </si>
  <si>
    <t>จำนวนชั่วโมง/หลักสูตร(ชม.)</t>
  </si>
  <si>
    <t>จำนวนกลุ่มที่จัดการเรียน(กลุ่ม)</t>
  </si>
  <si>
    <t>ประเภทการจัดการศึกษา</t>
  </si>
  <si>
    <t>อัตรากำลังครู (คน)</t>
  </si>
  <si>
    <t>อัตรากำลัง38 ค.(2) (คน)</t>
  </si>
  <si>
    <t>รวม (คน)</t>
  </si>
  <si>
    <t>งานบรรณารักษ์</t>
  </si>
  <si>
    <t>1) ให้บริการยืม-คืนทรัพยากร</t>
  </si>
  <si>
    <t>2) จัดระบบทรัพยากรสารสนเทศ</t>
  </si>
  <si>
    <t>3) ให้บริการสืบค้นข้อมูล</t>
  </si>
  <si>
    <t>4) จัดกิจกรรมส่งเสริมการอ่าน</t>
  </si>
  <si>
    <t>5) บริหารจัดการฐานข้อมูลห้องสมุด</t>
  </si>
  <si>
    <t>6) สนับสนุนการเรียนรู้ด้วยเทคโนโลยี</t>
  </si>
  <si>
    <t>7) อื่น ๆ (ระบุ)</t>
  </si>
  <si>
    <t>งานสนับสนุน</t>
  </si>
  <si>
    <t>จำนวนชั่วโมงสอนต่อกลุ่มใน 1 สัปดาห์ (ชม.)</t>
  </si>
  <si>
    <t>จำนวนผู้เรียน (คน)</t>
  </si>
  <si>
    <t>จำนวนกลุ่มที่จัดการเรียน (กลุ่ม)</t>
  </si>
  <si>
    <t>เวลาที่ใช้ในแต่ละกิจกรรม จำแนกตามประเภทเจ้าหน้าที่
(นาที/1 ชิ้นงาน)</t>
  </si>
  <si>
    <t>ลักษณะที่ตั้ง</t>
  </si>
  <si>
    <t>พื้นที่ทั่วไป</t>
  </si>
  <si>
    <t>พื้นที่พิเศษ/ชายแดน</t>
  </si>
  <si>
    <t>พื้นที่สูง/ภูเขา</t>
  </si>
  <si>
    <t>พื้นที่เกาะ</t>
  </si>
  <si>
    <t>รวมงานบรรณารักษ์</t>
  </si>
  <si>
    <t>พื้นที่ห่างไกลทุรกันดาร</t>
  </si>
  <si>
    <t>คลิ๊กเลือกลักษณะที่ตั้ง</t>
  </si>
  <si>
    <t>คลิ๊กเลือกประเภทสถานศึกษา</t>
  </si>
  <si>
    <t>ศูนย์ส่งเสริมการเรียนรู้ระดับอำเภอ/เขต</t>
  </si>
  <si>
    <t xml:space="preserve"> - กลุ่มวิชาคณิตศาสตร์ </t>
  </si>
  <si>
    <t>แบบฟอร์มรายงานข้อมูลปริมาณงาน (ศูนย์ส่งเสริมการเรียนรู้ระดับอำเภอ/เขต)</t>
  </si>
  <si>
    <t>1. กรุณากรอกข้อมูลในช่องเชลล์สีชมพู</t>
  </si>
  <si>
    <t>3. ไม่อนุญาตให้แก้ไขสูตร หรือแทรก/ลบคอลัมภ์ ในตารางข้างต้น</t>
  </si>
  <si>
    <t>2. สามารถเพิ่มแถวในตารางเพิ่มเติมได้</t>
  </si>
  <si>
    <t>2. เป็นเพียงตัวอย่างกิจกรรมหลักเท่านั้น  หากสถานศึกษามีกิจกรรมอื่น ๆ นอกเหนือจากที่ระบุไว้ในตารางสามารถเพิ่มแถวในตารางเพิ่มเติมได้</t>
  </si>
  <si>
    <t xml:space="preserve">     </t>
  </si>
  <si>
    <t>2. ข้อ 4.4 บุคลากรสนับสนุนการสอน หมายถึง ตำแหน่งประเภท บุคลากรทางการศึกษาอื่นตามมาตรา 38 ค.(2) ทั้งที่เป็นข้าราชการและพนักงานราชการหรืออัตราจ้าง</t>
  </si>
  <si>
    <t>ความหมาย</t>
  </si>
  <si>
    <t>สถานศึกษาที่ตั้งในพื้นที่ปกติทั่วไป</t>
  </si>
  <si>
    <r>
      <t>1. พื้นที่ปกติ</t>
    </r>
    <r>
      <rPr>
        <sz val="16"/>
        <color theme="1"/>
        <rFont val="TH SarabunPSK"/>
        <family val="2"/>
      </rPr>
      <t xml:space="preserve"> </t>
    </r>
  </si>
  <si>
    <t>2. พื้นที่พิเศษ</t>
  </si>
  <si>
    <t xml:space="preserve">สถานศึกษา สังกัดกระทรวงศึกษาธิการที่ได้รับการประกาศเป็นสำนักงานในพื้นที่พิเศษตามประกาศกระทรวงการคลัง หรือ สถานศึกษาในพื้นที่พิเศษเฉพาะกิจจังหวัดชายแดนภาคใต้ จังหวัดยะลา ปัตตานี นราธิวาส และสงขลา (เฉพาะพื้นที่อำเภอเทพา สะบ้าย้อย นาทวี และจะนะ) </t>
  </si>
  <si>
    <t>สถานศึกษาที่ตั้งอยู่ในพื้นที่เนินเขา ภูเขา เทือกเขาที่มีความสูงกว่าระดับน้ำทะเลปานกลาง 500 เมตรขึ้นไป หรือตั้งอยู่ในพื้นที่เนินเขา ภูเขา เทือกเขาสูงกว่าความสูงเฉลี่ยของจังหวัด หรือสถานศึกษาที่ตั้งอยู่ในหุบเขาระหว่างภูเขาที่มีเส้นทางคมนาคมจากศาลากลางจังหวัดถึงที่ตั้งของสถานศึกษา ผ่านเนินเขา ภูเขา เทือกเขาความสูงเฉลี่ยมากกว่าระดับน้ำทะเลปานกลาง 500 เมตรขึ้นไป</t>
  </si>
  <si>
    <t>3. พื้นที่สูง</t>
  </si>
  <si>
    <t>สถานศึกษาที่ตั้งอยู่บนพื้นที่ที่มีน้ำล้อมรอบโดยตลอดพื้นที่มีลักษณะตัดขาดตลอดปี และต้องเดินทางสัญจรโดยทางเรือหรือทางอากาศเท่านั้น ไม่สามารถสัญจรโดยทางถนนได้</t>
  </si>
  <si>
    <t>4. พื้นที่เกาะ</t>
  </si>
  <si>
    <t>สถานศึกษาที่ตั้งอยู่ในพื้นที่ห่างไกลความเจริญและมีความสำคัญด้านความมั่นคงชายแดน</t>
  </si>
  <si>
    <t>5. พื้นที่ห่างไกลทุรกันดาร</t>
  </si>
  <si>
    <t>คำอธิบายลักษณะที่ตั้งของสถานศึกษา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</si>
</sst>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 x14ac:knownFonts="1">
    <font>
      <sz val="11"/>
      <color theme="1"/>
      <name val="Tahoma"/>
      <family val="2"/>
      <charset val="222"/>
      <scheme val="minor"/>
    </font>
    <font>
      <sz val="11"/>
      <color theme="1"/>
      <name val="TH SarabunPSK"/>
      <family val="2"/>
    </font>
    <font>
      <sz val="14"/>
      <color theme="1"/>
      <name val="TH SarabunPSK"/>
      <family val="2"/>
    </font>
    <font>
      <b/>
      <sz val="14"/>
      <color theme="1"/>
      <name val="TH SarabunPSK"/>
      <family val="2"/>
    </font>
    <font>
      <b/>
      <sz val="20"/>
      <color theme="1"/>
      <name val="TH SarabunPSK"/>
      <family val="2"/>
    </font>
    <font>
      <b/>
      <sz val="13"/>
      <name val="TH SarabunPSK"/>
      <family val="2"/>
    </font>
    <font>
      <b/>
      <sz val="13"/>
      <color rgb="FF000000"/>
      <name val="TH SarabunPSK"/>
      <family val="2"/>
    </font>
    <font>
      <sz val="13"/>
      <name val="TH SarabunPSK"/>
      <family val="2"/>
    </font>
    <font>
      <sz val="13"/>
      <color rgb="FF000000"/>
      <name val="TH SarabunPSK"/>
      <family val="2"/>
    </font>
    <font>
      <sz val="14"/>
      <name val="TH SarabunPSK"/>
      <family val="2"/>
    </font>
    <font>
      <sz val="14"/>
      <color theme="0"/>
      <name val="TH SarabunPSK"/>
      <family val="2"/>
    </font>
    <font>
      <u/>
      <sz val="14"/>
      <color theme="1"/>
      <name val="TH SarabunPSK"/>
      <family val="2"/>
    </font>
    <font>
      <b/>
      <sz val="16"/>
      <color theme="1"/>
      <name val="TH SarabunIT๙"/>
      <family val="2"/>
    </font>
    <font>
      <sz val="16"/>
      <color theme="1"/>
      <name val="TH SarabunIT๙"/>
      <family val="2"/>
    </font>
    <font>
      <b/>
      <sz val="16"/>
      <color rgb="FF000000"/>
      <name val="TH SarabunIT๙"/>
      <family val="2"/>
    </font>
    <font>
      <sz val="16"/>
      <color rgb="FF000000"/>
      <name val="TH SarabunIT๙"/>
      <family val="2"/>
    </font>
    <font>
      <sz val="13"/>
      <color theme="1"/>
      <name val="TH SarabunPSK"/>
      <family val="2"/>
    </font>
    <font>
      <b/>
      <sz val="13"/>
      <color theme="1"/>
      <name val="TH SarabunPSK"/>
      <family val="2"/>
    </font>
    <font>
      <b/>
      <u/>
      <sz val="13"/>
      <color indexed="8"/>
      <name val="TH SarabunPSK"/>
      <family val="2"/>
    </font>
    <font>
      <b/>
      <sz val="13"/>
      <color indexed="8"/>
      <name val="TH SarabunPSK"/>
      <family val="2"/>
    </font>
    <font>
      <b/>
      <sz val="13"/>
      <color rgb="FFFF0000"/>
      <name val="TH SarabunPSK"/>
      <family val="2"/>
    </font>
    <font>
      <sz val="11"/>
      <color theme="1"/>
      <name val="Tahoma"/>
      <family val="2"/>
      <charset val="222"/>
      <scheme val="minor"/>
    </font>
    <font>
      <sz val="14"/>
      <color rgb="FFFF0000"/>
      <name val="TH SarabunPSK"/>
      <family val="2"/>
    </font>
    <font>
      <sz val="10"/>
      <color rgb="FF1F1F1F"/>
      <name val="Arial"/>
      <family val="2"/>
    </font>
    <font>
      <sz val="13"/>
      <color theme="0"/>
      <name val="TH SarabunPSK"/>
      <family val="2"/>
    </font>
    <font>
      <sz val="13"/>
      <color theme="0" tint="-4.9989318521683403E-2"/>
      <name val="TH SarabunPSK"/>
      <family val="2"/>
    </font>
    <font>
      <b/>
      <i/>
      <sz val="13"/>
      <name val="TH SarabunPSK"/>
      <family val="2"/>
    </font>
    <font>
      <b/>
      <i/>
      <sz val="13"/>
      <color rgb="FFFF0000"/>
      <name val="TH SarabunPSK"/>
      <family val="2"/>
    </font>
    <font>
      <b/>
      <sz val="14"/>
      <name val="TH SarabunPSK"/>
      <family val="2"/>
    </font>
    <font>
      <sz val="16"/>
      <name val="TH SarabunPSK"/>
      <family val="2"/>
    </font>
    <font>
      <b/>
      <sz val="20"/>
      <name val="TH SarabunPSK"/>
      <family val="2"/>
    </font>
    <font>
      <b/>
      <sz val="12"/>
      <name val="TH SarabunPSK"/>
      <family val="2"/>
    </font>
    <font>
      <b/>
      <sz val="16"/>
      <color theme="1"/>
      <name val="TH SarabunPSK"/>
      <family val="2"/>
    </font>
    <font>
      <sz val="16"/>
      <color theme="1"/>
      <name val="TH SarabunPSK"/>
      <family val="2"/>
    </font>
    <font>
      <b/>
      <sz val="18"/>
      <color theme="1"/>
      <name val="TH SarabunPSK"/>
      <family val="2"/>
    </font>
  </fonts>
  <fills count="22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8" tint="0.79998168889431442"/>
        <bgColor indexed="64"/>
      </patternFill>
    </fill>
    <fill>
      <gradientFill degree="90">
        <stop position="0">
          <color theme="0"/>
        </stop>
        <stop position="0.5">
          <color rgb="FFFFFF00"/>
        </stop>
        <stop position="1">
          <color theme="0"/>
        </stop>
      </gradientFill>
    </fill>
    <fill>
      <patternFill patternType="solid">
        <fgColor theme="2" tint="-0.49998474074526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auto="1"/>
      </patternFill>
    </fill>
    <fill>
      <patternFill patternType="solid">
        <fgColor rgb="FFFF99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485"/>
        <bgColor auto="1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CFF"/>
        <bgColor indexed="64"/>
      </patternFill>
    </fill>
  </fills>
  <borders count="5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indexed="64"/>
      </left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21" fillId="0" borderId="0"/>
  </cellStyleXfs>
  <cellXfs count="330">
    <xf numFmtId="0" fontId="0" fillId="0" borderId="0" xfId="0"/>
    <xf numFmtId="0" fontId="2" fillId="0" borderId="0" xfId="0" applyFont="1"/>
    <xf numFmtId="0" fontId="2" fillId="0" borderId="10" xfId="0" applyFont="1" applyBorder="1"/>
    <xf numFmtId="0" fontId="3" fillId="0" borderId="0" xfId="0" applyFont="1"/>
    <xf numFmtId="0" fontId="3" fillId="4" borderId="1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vertical="top"/>
    </xf>
    <xf numFmtId="0" fontId="3" fillId="0" borderId="14" xfId="0" applyFont="1" applyBorder="1" applyAlignment="1">
      <alignment horizontal="center"/>
    </xf>
    <xf numFmtId="0" fontId="7" fillId="0" borderId="39" xfId="0" applyFont="1" applyBorder="1" applyAlignment="1">
      <alignment horizontal="center" vertical="top"/>
    </xf>
    <xf numFmtId="0" fontId="7" fillId="0" borderId="36" xfId="0" applyFont="1" applyBorder="1" applyAlignment="1">
      <alignment vertical="top" wrapText="1"/>
    </xf>
    <xf numFmtId="0" fontId="8" fillId="0" borderId="40" xfId="0" applyFont="1" applyBorder="1" applyAlignment="1">
      <alignment horizontal="center" vertical="top"/>
    </xf>
    <xf numFmtId="0" fontId="7" fillId="0" borderId="32" xfId="0" applyFont="1" applyBorder="1" applyAlignment="1">
      <alignment horizontal="center" vertical="top"/>
    </xf>
    <xf numFmtId="0" fontId="7" fillId="0" borderId="33" xfId="0" applyFont="1" applyBorder="1" applyAlignment="1">
      <alignment vertical="top" wrapText="1"/>
    </xf>
    <xf numFmtId="0" fontId="8" fillId="0" borderId="34" xfId="0" applyFont="1" applyBorder="1" applyAlignment="1">
      <alignment horizontal="center" vertical="top" wrapText="1"/>
    </xf>
    <xf numFmtId="0" fontId="8" fillId="0" borderId="33" xfId="0" applyFont="1" applyBorder="1" applyAlignment="1">
      <alignment vertical="top" wrapText="1"/>
    </xf>
    <xf numFmtId="0" fontId="5" fillId="0" borderId="37" xfId="0" applyFont="1" applyBorder="1" applyAlignment="1">
      <alignment horizontal="center" vertical="top"/>
    </xf>
    <xf numFmtId="0" fontId="8" fillId="0" borderId="40" xfId="0" applyFont="1" applyBorder="1" applyAlignment="1">
      <alignment horizontal="center" vertical="top" wrapText="1"/>
    </xf>
    <xf numFmtId="0" fontId="7" fillId="0" borderId="12" xfId="0" applyFont="1" applyBorder="1" applyAlignment="1">
      <alignment vertical="top" wrapText="1"/>
    </xf>
    <xf numFmtId="0" fontId="8" fillId="0" borderId="7" xfId="0" applyFont="1" applyBorder="1" applyAlignment="1">
      <alignment horizontal="center" vertical="top" wrapText="1"/>
    </xf>
    <xf numFmtId="0" fontId="5" fillId="6" borderId="2" xfId="0" applyFont="1" applyFill="1" applyBorder="1" applyAlignment="1">
      <alignment horizontal="center" vertical="top"/>
    </xf>
    <xf numFmtId="0" fontId="6" fillId="6" borderId="1" xfId="0" applyFont="1" applyFill="1" applyBorder="1" applyAlignment="1">
      <alignment vertical="top" wrapText="1"/>
    </xf>
    <xf numFmtId="0" fontId="7" fillId="6" borderId="3" xfId="0" applyFont="1" applyFill="1" applyBorder="1" applyAlignment="1">
      <alignment vertical="top" wrapText="1"/>
    </xf>
    <xf numFmtId="0" fontId="5" fillId="9" borderId="2" xfId="0" applyFont="1" applyFill="1" applyBorder="1" applyAlignment="1">
      <alignment horizontal="center" vertical="top"/>
    </xf>
    <xf numFmtId="0" fontId="6" fillId="9" borderId="1" xfId="0" applyFont="1" applyFill="1" applyBorder="1" applyAlignment="1">
      <alignment horizontal="right" vertical="top" wrapText="1"/>
    </xf>
    <xf numFmtId="0" fontId="7" fillId="9" borderId="1" xfId="0" applyFont="1" applyFill="1" applyBorder="1" applyAlignment="1">
      <alignment vertical="top" wrapText="1"/>
    </xf>
    <xf numFmtId="0" fontId="5" fillId="7" borderId="2" xfId="0" applyFont="1" applyFill="1" applyBorder="1" applyAlignment="1">
      <alignment horizontal="center" vertical="top"/>
    </xf>
    <xf numFmtId="0" fontId="6" fillId="7" borderId="1" xfId="0" applyFont="1" applyFill="1" applyBorder="1" applyAlignment="1">
      <alignment vertical="top" wrapText="1"/>
    </xf>
    <xf numFmtId="0" fontId="5" fillId="0" borderId="6" xfId="0" applyFont="1" applyBorder="1" applyAlignment="1">
      <alignment horizontal="center" vertical="top"/>
    </xf>
    <xf numFmtId="0" fontId="5" fillId="0" borderId="36" xfId="0" applyFont="1" applyBorder="1" applyAlignment="1">
      <alignment vertical="top" wrapText="1"/>
    </xf>
    <xf numFmtId="0" fontId="8" fillId="0" borderId="41" xfId="0" applyFont="1" applyBorder="1" applyAlignment="1">
      <alignment horizontal="center" vertical="top"/>
    </xf>
    <xf numFmtId="0" fontId="8" fillId="0" borderId="33" xfId="0" applyFont="1" applyBorder="1" applyAlignment="1">
      <alignment horizontal="center" vertical="top"/>
    </xf>
    <xf numFmtId="0" fontId="5" fillId="0" borderId="33" xfId="0" applyFont="1" applyBorder="1" applyAlignment="1">
      <alignment vertical="top" wrapText="1"/>
    </xf>
    <xf numFmtId="0" fontId="7" fillId="7" borderId="3" xfId="0" applyFont="1" applyFill="1" applyBorder="1" applyAlignment="1">
      <alignment vertical="top" wrapText="1"/>
    </xf>
    <xf numFmtId="0" fontId="6" fillId="7" borderId="1" xfId="0" applyFont="1" applyFill="1" applyBorder="1" applyAlignment="1">
      <alignment horizontal="right" vertical="top" wrapText="1"/>
    </xf>
    <xf numFmtId="0" fontId="7" fillId="7" borderId="1" xfId="0" applyFont="1" applyFill="1" applyBorder="1" applyAlignment="1">
      <alignment vertical="top" wrapText="1"/>
    </xf>
    <xf numFmtId="0" fontId="9" fillId="0" borderId="0" xfId="0" applyFont="1"/>
    <xf numFmtId="0" fontId="2" fillId="0" borderId="0" xfId="0" applyFont="1" applyAlignment="1">
      <alignment horizontal="right"/>
    </xf>
    <xf numFmtId="0" fontId="2" fillId="0" borderId="0" xfId="0" applyFont="1" applyAlignment="1" applyProtection="1">
      <alignment horizontal="left"/>
      <protection locked="0"/>
    </xf>
    <xf numFmtId="0" fontId="10" fillId="0" borderId="0" xfId="0" applyFont="1"/>
    <xf numFmtId="0" fontId="3" fillId="0" borderId="2" xfId="0" applyFont="1" applyBorder="1"/>
    <xf numFmtId="0" fontId="3" fillId="0" borderId="10" xfId="0" applyFont="1" applyBorder="1"/>
    <xf numFmtId="0" fontId="3" fillId="0" borderId="6" xfId="0" applyFont="1" applyBorder="1"/>
    <xf numFmtId="0" fontId="3" fillId="2" borderId="2" xfId="0" applyFont="1" applyFill="1" applyBorder="1"/>
    <xf numFmtId="0" fontId="2" fillId="2" borderId="3" xfId="0" applyFont="1" applyFill="1" applyBorder="1"/>
    <xf numFmtId="1" fontId="3" fillId="2" borderId="1" xfId="0" applyNumberFormat="1" applyFont="1" applyFill="1" applyBorder="1"/>
    <xf numFmtId="0" fontId="11" fillId="0" borderId="2" xfId="0" applyFont="1" applyBorder="1"/>
    <xf numFmtId="1" fontId="3" fillId="0" borderId="1" xfId="0" applyNumberFormat="1" applyFont="1" applyBorder="1" applyAlignment="1" applyProtection="1">
      <alignment horizontal="center"/>
      <protection locked="0"/>
    </xf>
    <xf numFmtId="0" fontId="3" fillId="0" borderId="3" xfId="0" applyFont="1" applyBorder="1"/>
    <xf numFmtId="0" fontId="2" fillId="2" borderId="2" xfId="0" applyFont="1" applyFill="1" applyBorder="1"/>
    <xf numFmtId="0" fontId="3" fillId="2" borderId="3" xfId="0" applyFont="1" applyFill="1" applyBorder="1"/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0" fontId="12" fillId="0" borderId="14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/>
    </xf>
    <xf numFmtId="49" fontId="14" fillId="0" borderId="45" xfId="0" applyNumberFormat="1" applyFont="1" applyBorder="1" applyAlignment="1">
      <alignment horizontal="left" vertical="center"/>
    </xf>
    <xf numFmtId="0" fontId="12" fillId="0" borderId="34" xfId="0" applyFont="1" applyBorder="1" applyAlignment="1">
      <alignment horizontal="left" vertical="center"/>
    </xf>
    <xf numFmtId="0" fontId="13" fillId="0" borderId="32" xfId="0" applyFont="1" applyBorder="1" applyAlignment="1">
      <alignment vertical="center"/>
    </xf>
    <xf numFmtId="1" fontId="13" fillId="0" borderId="45" xfId="0" applyNumberFormat="1" applyFont="1" applyBorder="1" applyAlignment="1">
      <alignment horizontal="right" vertical="center"/>
    </xf>
    <xf numFmtId="0" fontId="13" fillId="0" borderId="34" xfId="0" applyFont="1" applyBorder="1" applyAlignment="1">
      <alignment horizontal="left" vertical="center"/>
    </xf>
    <xf numFmtId="0" fontId="14" fillId="0" borderId="32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4" fillId="0" borderId="46" xfId="0" applyFont="1" applyBorder="1" applyAlignment="1">
      <alignment horizontal="center" vertical="center" wrapText="1"/>
    </xf>
    <xf numFmtId="1" fontId="13" fillId="0" borderId="47" xfId="0" applyNumberFormat="1" applyFont="1" applyBorder="1" applyAlignment="1">
      <alignment horizontal="right" vertical="center"/>
    </xf>
    <xf numFmtId="0" fontId="13" fillId="0" borderId="48" xfId="0" applyFont="1" applyBorder="1" applyAlignment="1">
      <alignment horizontal="left" vertical="center"/>
    </xf>
    <xf numFmtId="49" fontId="15" fillId="0" borderId="45" xfId="0" applyNumberFormat="1" applyFont="1" applyBorder="1" applyAlignment="1">
      <alignment horizontal="right" vertical="center"/>
    </xf>
    <xf numFmtId="49" fontId="15" fillId="0" borderId="47" xfId="0" applyNumberFormat="1" applyFont="1" applyBorder="1" applyAlignment="1">
      <alignment horizontal="right" vertical="center"/>
    </xf>
    <xf numFmtId="0" fontId="15" fillId="0" borderId="34" xfId="0" applyFont="1" applyBorder="1" applyAlignment="1">
      <alignment horizontal="left" vertical="center" wrapText="1"/>
    </xf>
    <xf numFmtId="0" fontId="15" fillId="0" borderId="48" xfId="0" applyFont="1" applyBorder="1" applyAlignment="1">
      <alignment horizontal="left" vertical="center" wrapText="1"/>
    </xf>
    <xf numFmtId="0" fontId="13" fillId="0" borderId="34" xfId="0" applyFont="1" applyBorder="1" applyAlignment="1">
      <alignment horizontal="left" vertical="center" wrapText="1"/>
    </xf>
    <xf numFmtId="0" fontId="12" fillId="0" borderId="32" xfId="0" applyFont="1" applyBorder="1" applyAlignment="1">
      <alignment horizontal="center" vertical="center" wrapText="1"/>
    </xf>
    <xf numFmtId="49" fontId="13" fillId="0" borderId="45" xfId="0" applyNumberFormat="1" applyFont="1" applyBorder="1" applyAlignment="1">
      <alignment horizontal="right" vertical="center"/>
    </xf>
    <xf numFmtId="0" fontId="12" fillId="0" borderId="46" xfId="0" applyFont="1" applyBorder="1" applyAlignment="1">
      <alignment horizontal="center" vertical="center" wrapText="1"/>
    </xf>
    <xf numFmtId="49" fontId="13" fillId="0" borderId="47" xfId="0" applyNumberFormat="1" applyFont="1" applyBorder="1" applyAlignment="1">
      <alignment horizontal="right" vertical="center"/>
    </xf>
    <xf numFmtId="49" fontId="13" fillId="0" borderId="0" xfId="0" applyNumberFormat="1" applyFont="1" applyAlignment="1">
      <alignment horizontal="right" vertical="center"/>
    </xf>
    <xf numFmtId="0" fontId="13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top" wrapText="1"/>
    </xf>
    <xf numFmtId="0" fontId="7" fillId="0" borderId="0" xfId="0" applyFont="1" applyAlignment="1">
      <alignment vertical="top" wrapText="1"/>
    </xf>
    <xf numFmtId="0" fontId="7" fillId="0" borderId="0" xfId="0" applyFont="1" applyAlignment="1">
      <alignment horizontal="right" vertical="top"/>
    </xf>
    <xf numFmtId="0" fontId="7" fillId="0" borderId="0" xfId="0" applyFont="1" applyAlignment="1">
      <alignment vertical="top"/>
    </xf>
    <xf numFmtId="0" fontId="16" fillId="0" borderId="0" xfId="0" applyFont="1"/>
    <xf numFmtId="0" fontId="17" fillId="0" borderId="0" xfId="0" applyFont="1" applyAlignment="1">
      <alignment horizontal="center"/>
    </xf>
    <xf numFmtId="0" fontId="16" fillId="0" borderId="1" xfId="0" applyFont="1" applyBorder="1"/>
    <xf numFmtId="0" fontId="5" fillId="5" borderId="1" xfId="0" applyFont="1" applyFill="1" applyBorder="1" applyAlignment="1">
      <alignment vertical="top" wrapText="1"/>
    </xf>
    <xf numFmtId="0" fontId="18" fillId="0" borderId="0" xfId="0" applyFont="1" applyAlignment="1">
      <alignment vertical="top" wrapText="1"/>
    </xf>
    <xf numFmtId="0" fontId="19" fillId="0" borderId="7" xfId="0" applyFont="1" applyBorder="1" applyAlignment="1">
      <alignment horizontal="left" vertical="top" wrapText="1"/>
    </xf>
    <xf numFmtId="0" fontId="20" fillId="0" borderId="8" xfId="0" applyFont="1" applyBorder="1" applyAlignment="1">
      <alignment vertical="top"/>
    </xf>
    <xf numFmtId="0" fontId="7" fillId="0" borderId="0" xfId="0" applyFont="1" applyAlignment="1">
      <alignment horizontal="center" vertical="top"/>
    </xf>
    <xf numFmtId="0" fontId="16" fillId="4" borderId="11" xfId="0" applyFont="1" applyFill="1" applyBorder="1" applyAlignment="1">
      <alignment horizontal="center" vertical="top" wrapText="1"/>
    </xf>
    <xf numFmtId="0" fontId="16" fillId="0" borderId="0" xfId="0" applyFont="1" applyAlignment="1">
      <alignment vertical="top"/>
    </xf>
    <xf numFmtId="0" fontId="17" fillId="6" borderId="3" xfId="0" applyFont="1" applyFill="1" applyBorder="1" applyAlignment="1">
      <alignment horizontal="center" vertical="center" wrapText="1"/>
    </xf>
    <xf numFmtId="0" fontId="16" fillId="6" borderId="1" xfId="0" applyFont="1" applyFill="1" applyBorder="1" applyAlignment="1">
      <alignment horizontal="center" vertical="top" wrapText="1"/>
    </xf>
    <xf numFmtId="0" fontId="16" fillId="6" borderId="1" xfId="0" applyFont="1" applyFill="1" applyBorder="1" applyAlignment="1">
      <alignment horizontal="center" vertical="center" wrapText="1"/>
    </xf>
    <xf numFmtId="2" fontId="7" fillId="0" borderId="36" xfId="0" applyNumberFormat="1" applyFont="1" applyBorder="1" applyAlignment="1">
      <alignment vertical="top"/>
    </xf>
    <xf numFmtId="2" fontId="7" fillId="12" borderId="36" xfId="0" applyNumberFormat="1" applyFont="1" applyFill="1" applyBorder="1" applyAlignment="1">
      <alignment vertical="top"/>
    </xf>
    <xf numFmtId="2" fontId="7" fillId="0" borderId="33" xfId="0" applyNumberFormat="1" applyFont="1" applyBorder="1" applyAlignment="1">
      <alignment vertical="top"/>
    </xf>
    <xf numFmtId="2" fontId="7" fillId="0" borderId="35" xfId="0" applyNumberFormat="1" applyFont="1" applyBorder="1" applyAlignment="1">
      <alignment vertical="top"/>
    </xf>
    <xf numFmtId="0" fontId="7" fillId="9" borderId="3" xfId="0" applyFont="1" applyFill="1" applyBorder="1" applyAlignment="1">
      <alignment vertical="top"/>
    </xf>
    <xf numFmtId="2" fontId="7" fillId="9" borderId="1" xfId="0" applyNumberFormat="1" applyFont="1" applyFill="1" applyBorder="1" applyAlignment="1">
      <alignment vertical="top"/>
    </xf>
    <xf numFmtId="0" fontId="7" fillId="0" borderId="45" xfId="0" applyFont="1" applyBorder="1" applyAlignment="1">
      <alignment horizontal="center" vertical="top"/>
    </xf>
    <xf numFmtId="0" fontId="7" fillId="0" borderId="45" xfId="0" applyFont="1" applyBorder="1" applyAlignment="1">
      <alignment vertical="center" wrapText="1"/>
    </xf>
    <xf numFmtId="0" fontId="6" fillId="0" borderId="49" xfId="0" applyFont="1" applyBorder="1" applyAlignment="1">
      <alignment vertical="center" wrapText="1"/>
    </xf>
    <xf numFmtId="0" fontId="7" fillId="0" borderId="49" xfId="0" applyFont="1" applyBorder="1" applyAlignment="1">
      <alignment vertical="top"/>
    </xf>
    <xf numFmtId="2" fontId="7" fillId="0" borderId="49" xfId="0" applyNumberFormat="1" applyFont="1" applyBorder="1" applyAlignment="1">
      <alignment vertical="top"/>
    </xf>
    <xf numFmtId="0" fontId="17" fillId="7" borderId="3" xfId="0" applyFont="1" applyFill="1" applyBorder="1" applyAlignment="1">
      <alignment horizontal="center" vertical="center" wrapText="1"/>
    </xf>
    <xf numFmtId="0" fontId="16" fillId="7" borderId="1" xfId="0" applyFont="1" applyFill="1" applyBorder="1" applyAlignment="1">
      <alignment horizontal="center" vertical="top" wrapText="1"/>
    </xf>
    <xf numFmtId="0" fontId="16" fillId="7" borderId="1" xfId="0" applyFont="1" applyFill="1" applyBorder="1" applyAlignment="1">
      <alignment horizontal="center" vertical="center" wrapText="1"/>
    </xf>
    <xf numFmtId="0" fontId="7" fillId="0" borderId="33" xfId="0" applyFont="1" applyBorder="1" applyAlignment="1">
      <alignment vertical="center" wrapText="1"/>
    </xf>
    <xf numFmtId="0" fontId="6" fillId="0" borderId="33" xfId="0" applyFont="1" applyBorder="1" applyAlignment="1">
      <alignment vertical="center" wrapText="1"/>
    </xf>
    <xf numFmtId="0" fontId="7" fillId="7" borderId="3" xfId="0" applyFont="1" applyFill="1" applyBorder="1" applyAlignment="1">
      <alignment vertical="top"/>
    </xf>
    <xf numFmtId="2" fontId="7" fillId="7" borderId="1" xfId="0" applyNumberFormat="1" applyFont="1" applyFill="1" applyBorder="1" applyAlignment="1">
      <alignment vertical="top"/>
    </xf>
    <xf numFmtId="0" fontId="5" fillId="6" borderId="1" xfId="0" applyFont="1" applyFill="1" applyBorder="1" applyAlignment="1">
      <alignment horizontal="center" vertical="top"/>
    </xf>
    <xf numFmtId="0" fontId="6" fillId="6" borderId="1" xfId="0" applyFont="1" applyFill="1" applyBorder="1" applyAlignment="1">
      <alignment horizontal="center" vertical="top" wrapText="1"/>
    </xf>
    <xf numFmtId="2" fontId="5" fillId="6" borderId="1" xfId="0" applyNumberFormat="1" applyFont="1" applyFill="1" applyBorder="1" applyAlignment="1">
      <alignment vertical="top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horizontal="right" vertical="top"/>
    </xf>
    <xf numFmtId="0" fontId="5" fillId="0" borderId="10" xfId="0" applyFont="1" applyBorder="1" applyAlignment="1">
      <alignment vertical="top" wrapText="1"/>
    </xf>
    <xf numFmtId="0" fontId="17" fillId="0" borderId="0" xfId="0" applyFont="1"/>
    <xf numFmtId="0" fontId="16" fillId="0" borderId="0" xfId="0" applyFont="1" applyAlignment="1">
      <alignment horizontal="center"/>
    </xf>
    <xf numFmtId="0" fontId="17" fillId="3" borderId="1" xfId="0" applyFont="1" applyFill="1" applyBorder="1"/>
    <xf numFmtId="0" fontId="17" fillId="4" borderId="1" xfId="0" applyFont="1" applyFill="1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5" fillId="5" borderId="7" xfId="0" applyFont="1" applyFill="1" applyBorder="1" applyAlignment="1">
      <alignment horizontal="right" vertical="top"/>
    </xf>
    <xf numFmtId="0" fontId="5" fillId="0" borderId="7" xfId="0" applyFont="1" applyBorder="1" applyAlignment="1">
      <alignment horizontal="right" vertical="top"/>
    </xf>
    <xf numFmtId="0" fontId="16" fillId="0" borderId="0" xfId="0" applyFont="1" applyAlignment="1">
      <alignment horizontal="center" vertical="top"/>
    </xf>
    <xf numFmtId="0" fontId="17" fillId="4" borderId="30" xfId="0" applyFont="1" applyFill="1" applyBorder="1" applyAlignment="1">
      <alignment vertical="top"/>
    </xf>
    <xf numFmtId="0" fontId="17" fillId="4" borderId="21" xfId="0" applyFont="1" applyFill="1" applyBorder="1" applyAlignment="1">
      <alignment vertical="top"/>
    </xf>
    <xf numFmtId="0" fontId="17" fillId="4" borderId="21" xfId="0" applyFont="1" applyFill="1" applyBorder="1" applyAlignment="1">
      <alignment horizontal="center" vertical="top"/>
    </xf>
    <xf numFmtId="0" fontId="17" fillId="4" borderId="22" xfId="0" applyFont="1" applyFill="1" applyBorder="1" applyAlignment="1">
      <alignment vertical="top"/>
    </xf>
    <xf numFmtId="0" fontId="17" fillId="4" borderId="23" xfId="0" applyFont="1" applyFill="1" applyBorder="1" applyAlignment="1">
      <alignment horizontal="center" vertical="top" wrapText="1"/>
    </xf>
    <xf numFmtId="0" fontId="17" fillId="4" borderId="1" xfId="0" applyFont="1" applyFill="1" applyBorder="1" applyAlignment="1">
      <alignment horizontal="center" vertical="top" wrapText="1"/>
    </xf>
    <xf numFmtId="0" fontId="17" fillId="4" borderId="24" xfId="0" applyFont="1" applyFill="1" applyBorder="1" applyAlignment="1">
      <alignment horizontal="center" vertical="top" wrapText="1"/>
    </xf>
    <xf numFmtId="0" fontId="17" fillId="4" borderId="3" xfId="0" applyFont="1" applyFill="1" applyBorder="1" applyAlignment="1">
      <alignment horizontal="center" vertical="top" wrapText="1"/>
    </xf>
    <xf numFmtId="0" fontId="16" fillId="0" borderId="2" xfId="0" applyFont="1" applyBorder="1" applyAlignment="1">
      <alignment vertical="top"/>
    </xf>
    <xf numFmtId="0" fontId="16" fillId="0" borderId="4" xfId="0" applyFont="1" applyBorder="1" applyAlignment="1">
      <alignment vertical="top"/>
    </xf>
    <xf numFmtId="0" fontId="16" fillId="0" borderId="8" xfId="0" applyFont="1" applyBorder="1" applyAlignment="1">
      <alignment vertical="top"/>
    </xf>
    <xf numFmtId="1" fontId="2" fillId="15" borderId="1" xfId="0" applyNumberFormat="1" applyFont="1" applyFill="1" applyBorder="1" applyProtection="1">
      <protection locked="0"/>
    </xf>
    <xf numFmtId="0" fontId="2" fillId="0" borderId="2" xfId="0" applyFont="1" applyBorder="1"/>
    <xf numFmtId="0" fontId="17" fillId="0" borderId="0" xfId="0" applyFont="1" applyAlignment="1">
      <alignment horizontal="right" vertical="top"/>
    </xf>
    <xf numFmtId="0" fontId="23" fillId="0" borderId="0" xfId="0" applyFont="1"/>
    <xf numFmtId="0" fontId="17" fillId="0" borderId="0" xfId="0" applyFont="1" applyAlignment="1">
      <alignment vertical="top" wrapText="1"/>
    </xf>
    <xf numFmtId="0" fontId="17" fillId="6" borderId="1" xfId="0" applyFont="1" applyFill="1" applyBorder="1" applyAlignment="1">
      <alignment horizontal="center" vertical="top" wrapText="1"/>
    </xf>
    <xf numFmtId="0" fontId="17" fillId="6" borderId="1" xfId="0" applyFont="1" applyFill="1" applyBorder="1" applyAlignment="1">
      <alignment horizontal="center"/>
    </xf>
    <xf numFmtId="0" fontId="17" fillId="16" borderId="1" xfId="0" applyFont="1" applyFill="1" applyBorder="1" applyAlignment="1">
      <alignment horizontal="center" vertical="top" wrapText="1"/>
    </xf>
    <xf numFmtId="0" fontId="17" fillId="16" borderId="1" xfId="0" applyFont="1" applyFill="1" applyBorder="1" applyAlignment="1">
      <alignment horizontal="center"/>
    </xf>
    <xf numFmtId="0" fontId="17" fillId="0" borderId="1" xfId="0" applyFont="1" applyBorder="1" applyAlignment="1">
      <alignment horizontal="right"/>
    </xf>
    <xf numFmtId="0" fontId="24" fillId="0" borderId="0" xfId="0" applyFont="1"/>
    <xf numFmtId="0" fontId="24" fillId="0" borderId="0" xfId="0" applyFont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17" fillId="14" borderId="1" xfId="0" applyFont="1" applyFill="1" applyBorder="1" applyAlignment="1">
      <alignment horizontal="center"/>
    </xf>
    <xf numFmtId="0" fontId="17" fillId="17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2" fontId="3" fillId="4" borderId="1" xfId="0" applyNumberFormat="1" applyFont="1" applyFill="1" applyBorder="1" applyAlignment="1">
      <alignment horizontal="center"/>
    </xf>
    <xf numFmtId="0" fontId="3" fillId="4" borderId="5" xfId="0" applyFont="1" applyFill="1" applyBorder="1"/>
    <xf numFmtId="0" fontId="3" fillId="4" borderId="50" xfId="0" applyFont="1" applyFill="1" applyBorder="1" applyAlignment="1">
      <alignment horizontal="right"/>
    </xf>
    <xf numFmtId="0" fontId="3" fillId="4" borderId="1" xfId="0" applyFont="1" applyFill="1" applyBorder="1" applyAlignment="1">
      <alignment horizontal="center" vertical="center" wrapText="1"/>
    </xf>
    <xf numFmtId="2" fontId="25" fillId="0" borderId="0" xfId="0" applyNumberFormat="1" applyFont="1"/>
    <xf numFmtId="0" fontId="25" fillId="0" borderId="0" xfId="0" applyFont="1"/>
    <xf numFmtId="0" fontId="5" fillId="0" borderId="2" xfId="0" applyFont="1" applyBorder="1" applyAlignment="1">
      <alignment horizontal="center" vertical="top"/>
    </xf>
    <xf numFmtId="0" fontId="6" fillId="0" borderId="1" xfId="0" applyFont="1" applyBorder="1" applyAlignment="1">
      <alignment horizontal="right" vertical="top" wrapText="1"/>
    </xf>
    <xf numFmtId="0" fontId="7" fillId="0" borderId="1" xfId="0" applyFont="1" applyBorder="1" applyAlignment="1">
      <alignment vertical="top" wrapText="1"/>
    </xf>
    <xf numFmtId="0" fontId="7" fillId="0" borderId="3" xfId="0" applyFont="1" applyBorder="1" applyAlignment="1">
      <alignment vertical="top"/>
    </xf>
    <xf numFmtId="2" fontId="7" fillId="0" borderId="1" xfId="0" applyNumberFormat="1" applyFont="1" applyBorder="1" applyAlignment="1">
      <alignment vertical="top"/>
    </xf>
    <xf numFmtId="0" fontId="5" fillId="16" borderId="2" xfId="0" applyFont="1" applyFill="1" applyBorder="1" applyAlignment="1">
      <alignment horizontal="center" vertical="top"/>
    </xf>
    <xf numFmtId="0" fontId="6" fillId="16" borderId="1" xfId="0" applyFont="1" applyFill="1" applyBorder="1" applyAlignment="1">
      <alignment vertical="top" wrapText="1"/>
    </xf>
    <xf numFmtId="0" fontId="7" fillId="16" borderId="3" xfId="0" applyFont="1" applyFill="1" applyBorder="1" applyAlignment="1">
      <alignment vertical="top" wrapText="1"/>
    </xf>
    <xf numFmtId="0" fontId="17" fillId="16" borderId="3" xfId="0" applyFont="1" applyFill="1" applyBorder="1" applyAlignment="1">
      <alignment horizontal="center" vertical="center" wrapText="1"/>
    </xf>
    <xf numFmtId="0" fontId="16" fillId="16" borderId="1" xfId="0" applyFont="1" applyFill="1" applyBorder="1" applyAlignment="1">
      <alignment horizontal="center" vertical="top" wrapText="1"/>
    </xf>
    <xf numFmtId="0" fontId="16" fillId="16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  <xf numFmtId="2" fontId="16" fillId="16" borderId="1" xfId="0" applyNumberFormat="1" applyFont="1" applyFill="1" applyBorder="1" applyAlignment="1">
      <alignment horizontal="right" vertical="top" wrapText="1"/>
    </xf>
    <xf numFmtId="0" fontId="2" fillId="0" borderId="50" xfId="0" applyFont="1" applyBorder="1"/>
    <xf numFmtId="0" fontId="2" fillId="0" borderId="5" xfId="0" applyFont="1" applyBorder="1" applyAlignment="1">
      <alignment horizontal="left"/>
    </xf>
    <xf numFmtId="2" fontId="24" fillId="0" borderId="0" xfId="0" applyNumberFormat="1" applyFont="1" applyAlignment="1">
      <alignment vertical="top"/>
    </xf>
    <xf numFmtId="0" fontId="26" fillId="0" borderId="0" xfId="0" applyFont="1"/>
    <xf numFmtId="0" fontId="17" fillId="14" borderId="3" xfId="0" applyFont="1" applyFill="1" applyBorder="1" applyAlignment="1">
      <alignment horizontal="center" vertical="top" wrapText="1"/>
    </xf>
    <xf numFmtId="0" fontId="17" fillId="14" borderId="1" xfId="0" applyFont="1" applyFill="1" applyBorder="1" applyAlignment="1">
      <alignment horizontal="center" vertical="top" wrapText="1"/>
    </xf>
    <xf numFmtId="0" fontId="5" fillId="13" borderId="3" xfId="0" applyFont="1" applyFill="1" applyBorder="1" applyAlignment="1">
      <alignment horizontal="center" vertical="top" wrapText="1"/>
    </xf>
    <xf numFmtId="0" fontId="5" fillId="13" borderId="1" xfId="0" applyFont="1" applyFill="1" applyBorder="1" applyAlignment="1">
      <alignment horizontal="center" vertical="top" wrapText="1"/>
    </xf>
    <xf numFmtId="0" fontId="17" fillId="0" borderId="0" xfId="0" applyFont="1" applyAlignment="1">
      <alignment vertical="top"/>
    </xf>
    <xf numFmtId="0" fontId="22" fillId="0" borderId="0" xfId="0" applyFont="1"/>
    <xf numFmtId="0" fontId="22" fillId="0" borderId="0" xfId="0" applyFont="1" applyProtection="1">
      <protection locked="0"/>
    </xf>
    <xf numFmtId="0" fontId="27" fillId="0" borderId="0" xfId="0" applyFont="1"/>
    <xf numFmtId="2" fontId="7" fillId="7" borderId="3" xfId="0" applyNumberFormat="1" applyFont="1" applyFill="1" applyBorder="1" applyAlignment="1">
      <alignment vertical="top"/>
    </xf>
    <xf numFmtId="0" fontId="6" fillId="16" borderId="1" xfId="0" applyFont="1" applyFill="1" applyBorder="1" applyAlignment="1">
      <alignment horizontal="right" vertical="top" wrapText="1"/>
    </xf>
    <xf numFmtId="0" fontId="27" fillId="0" borderId="0" xfId="0" applyFont="1" applyAlignment="1">
      <alignment vertical="top"/>
    </xf>
    <xf numFmtId="0" fontId="17" fillId="8" borderId="11" xfId="0" applyFont="1" applyFill="1" applyBorder="1" applyAlignment="1">
      <alignment horizontal="center" vertical="top" wrapText="1"/>
    </xf>
    <xf numFmtId="0" fontId="9" fillId="0" borderId="2" xfId="0" applyFont="1" applyBorder="1"/>
    <xf numFmtId="1" fontId="2" fillId="18" borderId="1" xfId="0" applyNumberFormat="1" applyFont="1" applyFill="1" applyBorder="1" applyProtection="1">
      <protection locked="0"/>
    </xf>
    <xf numFmtId="0" fontId="28" fillId="0" borderId="0" xfId="0" applyFont="1"/>
    <xf numFmtId="0" fontId="3" fillId="10" borderId="1" xfId="0" applyFont="1" applyFill="1" applyBorder="1" applyProtection="1">
      <protection locked="0"/>
    </xf>
    <xf numFmtId="0" fontId="29" fillId="0" borderId="0" xfId="0" applyFont="1" applyAlignment="1">
      <alignment horizontal="right"/>
    </xf>
    <xf numFmtId="0" fontId="16" fillId="0" borderId="13" xfId="0" applyFont="1" applyBorder="1" applyAlignment="1">
      <alignment vertical="top"/>
    </xf>
    <xf numFmtId="0" fontId="16" fillId="9" borderId="24" xfId="0" applyFont="1" applyFill="1" applyBorder="1" applyAlignment="1">
      <alignment horizontal="center" vertical="top"/>
    </xf>
    <xf numFmtId="0" fontId="16" fillId="9" borderId="26" xfId="0" applyFont="1" applyFill="1" applyBorder="1" applyAlignment="1">
      <alignment horizontal="center" vertical="top"/>
    </xf>
    <xf numFmtId="0" fontId="17" fillId="9" borderId="18" xfId="0" applyFont="1" applyFill="1" applyBorder="1" applyAlignment="1">
      <alignment horizontal="center" vertical="top"/>
    </xf>
    <xf numFmtId="0" fontId="16" fillId="9" borderId="28" xfId="0" applyFont="1" applyFill="1" applyBorder="1" applyAlignment="1">
      <alignment horizontal="center" vertical="top"/>
    </xf>
    <xf numFmtId="0" fontId="16" fillId="20" borderId="24" xfId="0" applyFont="1" applyFill="1" applyBorder="1" applyAlignment="1">
      <alignment horizontal="center" vertical="top"/>
    </xf>
    <xf numFmtId="0" fontId="16" fillId="20" borderId="26" xfId="0" applyFont="1" applyFill="1" applyBorder="1" applyAlignment="1">
      <alignment horizontal="center" vertical="top"/>
    </xf>
    <xf numFmtId="0" fontId="17" fillId="20" borderId="18" xfId="0" applyFont="1" applyFill="1" applyBorder="1" applyAlignment="1">
      <alignment horizontal="center" vertical="top"/>
    </xf>
    <xf numFmtId="0" fontId="16" fillId="20" borderId="28" xfId="0" applyFont="1" applyFill="1" applyBorder="1" applyAlignment="1">
      <alignment horizontal="center" vertical="top"/>
    </xf>
    <xf numFmtId="0" fontId="17" fillId="20" borderId="31" xfId="0" applyFont="1" applyFill="1" applyBorder="1" applyAlignment="1">
      <alignment horizontal="center" vertical="top"/>
    </xf>
    <xf numFmtId="0" fontId="17" fillId="20" borderId="17" xfId="0" applyFont="1" applyFill="1" applyBorder="1" applyAlignment="1">
      <alignment horizontal="center" vertical="top"/>
    </xf>
    <xf numFmtId="0" fontId="17" fillId="9" borderId="16" xfId="0" applyFont="1" applyFill="1" applyBorder="1" applyAlignment="1">
      <alignment horizontal="center" vertical="top"/>
    </xf>
    <xf numFmtId="0" fontId="17" fillId="9" borderId="17" xfId="0" applyFont="1" applyFill="1" applyBorder="1" applyAlignment="1">
      <alignment horizontal="center" vertical="top"/>
    </xf>
    <xf numFmtId="0" fontId="17" fillId="6" borderId="21" xfId="0" applyFont="1" applyFill="1" applyBorder="1" applyAlignment="1">
      <alignment vertical="top"/>
    </xf>
    <xf numFmtId="0" fontId="17" fillId="6" borderId="21" xfId="0" applyFont="1" applyFill="1" applyBorder="1" applyAlignment="1">
      <alignment horizontal="center" vertical="top"/>
    </xf>
    <xf numFmtId="0" fontId="17" fillId="6" borderId="22" xfId="0" applyFont="1" applyFill="1" applyBorder="1" applyAlignment="1">
      <alignment vertical="top"/>
    </xf>
    <xf numFmtId="0" fontId="17" fillId="6" borderId="3" xfId="0" applyFont="1" applyFill="1" applyBorder="1" applyAlignment="1">
      <alignment horizontal="center" vertical="top" wrapText="1"/>
    </xf>
    <xf numFmtId="0" fontId="17" fillId="6" borderId="24" xfId="0" applyFont="1" applyFill="1" applyBorder="1" applyAlignment="1">
      <alignment horizontal="center" vertical="top"/>
    </xf>
    <xf numFmtId="0" fontId="30" fillId="0" borderId="0" xfId="0" applyFont="1" applyAlignment="1">
      <alignment horizontal="center" vertical="center"/>
    </xf>
    <xf numFmtId="1" fontId="3" fillId="21" borderId="1" xfId="0" applyNumberFormat="1" applyFont="1" applyFill="1" applyBorder="1" applyProtection="1">
      <protection locked="0"/>
    </xf>
    <xf numFmtId="1" fontId="2" fillId="21" borderId="13" xfId="0" applyNumberFormat="1" applyFont="1" applyFill="1" applyBorder="1" applyProtection="1">
      <protection locked="0"/>
    </xf>
    <xf numFmtId="1" fontId="2" fillId="21" borderId="1" xfId="0" applyNumberFormat="1" applyFont="1" applyFill="1" applyBorder="1" applyProtection="1">
      <protection locked="0"/>
    </xf>
    <xf numFmtId="0" fontId="16" fillId="21" borderId="1" xfId="0" applyFont="1" applyFill="1" applyBorder="1"/>
    <xf numFmtId="0" fontId="16" fillId="21" borderId="1" xfId="0" applyFont="1" applyFill="1" applyBorder="1" applyAlignment="1">
      <alignment horizontal="center"/>
    </xf>
    <xf numFmtId="0" fontId="16" fillId="21" borderId="23" xfId="0" applyFont="1" applyFill="1" applyBorder="1" applyAlignment="1">
      <alignment horizontal="center" vertical="top"/>
    </xf>
    <xf numFmtId="0" fontId="16" fillId="21" borderId="1" xfId="0" applyFont="1" applyFill="1" applyBorder="1" applyAlignment="1">
      <alignment horizontal="center" vertical="top"/>
    </xf>
    <xf numFmtId="0" fontId="16" fillId="21" borderId="25" xfId="0" applyFont="1" applyFill="1" applyBorder="1" applyAlignment="1">
      <alignment horizontal="center" vertical="top"/>
    </xf>
    <xf numFmtId="0" fontId="16" fillId="21" borderId="11" xfId="0" applyFont="1" applyFill="1" applyBorder="1" applyAlignment="1">
      <alignment horizontal="center" vertical="top"/>
    </xf>
    <xf numFmtId="0" fontId="16" fillId="21" borderId="27" xfId="0" applyFont="1" applyFill="1" applyBorder="1" applyAlignment="1">
      <alignment horizontal="center" vertical="top"/>
    </xf>
    <xf numFmtId="0" fontId="16" fillId="21" borderId="13" xfId="0" applyFont="1" applyFill="1" applyBorder="1" applyAlignment="1">
      <alignment horizontal="center" vertical="top"/>
    </xf>
    <xf numFmtId="0" fontId="16" fillId="21" borderId="3" xfId="0" applyFont="1" applyFill="1" applyBorder="1" applyAlignment="1">
      <alignment horizontal="center" vertical="top"/>
    </xf>
    <xf numFmtId="0" fontId="16" fillId="21" borderId="5" xfId="0" applyFont="1" applyFill="1" applyBorder="1" applyAlignment="1">
      <alignment horizontal="center" vertical="top"/>
    </xf>
    <xf numFmtId="0" fontId="16" fillId="21" borderId="9" xfId="0" applyFont="1" applyFill="1" applyBorder="1" applyAlignment="1">
      <alignment horizontal="center" vertical="top"/>
    </xf>
    <xf numFmtId="0" fontId="7" fillId="21" borderId="40" xfId="0" applyFont="1" applyFill="1" applyBorder="1" applyAlignment="1">
      <alignment vertical="top"/>
    </xf>
    <xf numFmtId="2" fontId="7" fillId="21" borderId="36" xfId="0" applyNumberFormat="1" applyFont="1" applyFill="1" applyBorder="1" applyAlignment="1">
      <alignment vertical="top"/>
    </xf>
    <xf numFmtId="0" fontId="7" fillId="21" borderId="34" xfId="0" applyFont="1" applyFill="1" applyBorder="1" applyAlignment="1">
      <alignment vertical="top"/>
    </xf>
    <xf numFmtId="0" fontId="7" fillId="21" borderId="38" xfId="0" applyFont="1" applyFill="1" applyBorder="1" applyAlignment="1">
      <alignment vertical="top"/>
    </xf>
    <xf numFmtId="2" fontId="7" fillId="21" borderId="12" xfId="0" applyNumberFormat="1" applyFont="1" applyFill="1" applyBorder="1" applyAlignment="1">
      <alignment vertical="top"/>
    </xf>
    <xf numFmtId="0" fontId="7" fillId="21" borderId="3" xfId="0" applyFont="1" applyFill="1" applyBorder="1" applyAlignment="1">
      <alignment vertical="top"/>
    </xf>
    <xf numFmtId="0" fontId="31" fillId="0" borderId="0" xfId="0" applyFont="1" applyAlignment="1">
      <alignment horizontal="center" vertical="top"/>
    </xf>
    <xf numFmtId="0" fontId="31" fillId="21" borderId="0" xfId="0" applyFont="1" applyFill="1" applyAlignment="1">
      <alignment vertical="top"/>
    </xf>
    <xf numFmtId="0" fontId="31" fillId="0" borderId="0" xfId="0" applyFont="1" applyAlignment="1">
      <alignment vertical="top"/>
    </xf>
    <xf numFmtId="0" fontId="28" fillId="21" borderId="0" xfId="0" applyFont="1" applyFill="1" applyAlignment="1">
      <alignment vertical="top"/>
    </xf>
    <xf numFmtId="0" fontId="9" fillId="21" borderId="0" xfId="0" applyFont="1" applyFill="1"/>
    <xf numFmtId="0" fontId="33" fillId="0" borderId="0" xfId="0" applyFont="1"/>
    <xf numFmtId="0" fontId="32" fillId="13" borderId="1" xfId="0" applyFont="1" applyFill="1" applyBorder="1" applyAlignment="1">
      <alignment horizontal="center"/>
    </xf>
    <xf numFmtId="0" fontId="32" fillId="0" borderId="1" xfId="0" applyFont="1" applyBorder="1" applyAlignment="1">
      <alignment vertical="center"/>
    </xf>
    <xf numFmtId="0" fontId="33" fillId="0" borderId="1" xfId="0" applyFont="1" applyBorder="1" applyAlignment="1">
      <alignment wrapText="1"/>
    </xf>
    <xf numFmtId="0" fontId="2" fillId="21" borderId="2" xfId="0" applyFont="1" applyFill="1" applyBorder="1" applyProtection="1">
      <protection locked="0"/>
    </xf>
    <xf numFmtId="0" fontId="1" fillId="21" borderId="10" xfId="0" applyFont="1" applyFill="1" applyBorder="1"/>
    <xf numFmtId="0" fontId="1" fillId="21" borderId="3" xfId="0" applyFont="1" applyFill="1" applyBorder="1"/>
    <xf numFmtId="0" fontId="2" fillId="21" borderId="10" xfId="0" applyFont="1" applyFill="1" applyBorder="1" applyProtection="1">
      <protection locked="0"/>
    </xf>
    <xf numFmtId="0" fontId="2" fillId="21" borderId="3" xfId="0" applyFont="1" applyFill="1" applyBorder="1" applyProtection="1">
      <protection locked="0"/>
    </xf>
    <xf numFmtId="0" fontId="30" fillId="0" borderId="0" xfId="0" applyFont="1" applyAlignment="1">
      <alignment horizontal="center" vertical="center"/>
    </xf>
    <xf numFmtId="1" fontId="3" fillId="19" borderId="2" xfId="0" applyNumberFormat="1" applyFont="1" applyFill="1" applyBorder="1" applyAlignment="1">
      <alignment horizontal="center"/>
    </xf>
    <xf numFmtId="1" fontId="3" fillId="19" borderId="10" xfId="0" applyNumberFormat="1" applyFont="1" applyFill="1" applyBorder="1" applyAlignment="1">
      <alignment horizontal="center"/>
    </xf>
    <xf numFmtId="1" fontId="3" fillId="19" borderId="3" xfId="0" applyNumberFormat="1" applyFont="1" applyFill="1" applyBorder="1" applyAlignment="1">
      <alignment horizontal="center"/>
    </xf>
    <xf numFmtId="0" fontId="2" fillId="21" borderId="2" xfId="0" applyFont="1" applyFill="1" applyBorder="1" applyAlignment="1" applyProtection="1">
      <alignment horizontal="left"/>
      <protection locked="0"/>
    </xf>
    <xf numFmtId="0" fontId="2" fillId="21" borderId="10" xfId="0" applyFont="1" applyFill="1" applyBorder="1" applyAlignment="1" applyProtection="1">
      <alignment horizontal="left"/>
      <protection locked="0"/>
    </xf>
    <xf numFmtId="0" fontId="2" fillId="21" borderId="3" xfId="0" applyFont="1" applyFill="1" applyBorder="1" applyAlignment="1" applyProtection="1">
      <alignment horizontal="left"/>
      <protection locked="0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14" borderId="14" xfId="0" applyFont="1" applyFill="1" applyBorder="1" applyAlignment="1">
      <alignment horizontal="center"/>
    </xf>
    <xf numFmtId="0" fontId="3" fillId="14" borderId="9" xfId="0" applyFont="1" applyFill="1" applyBorder="1" applyAlignment="1">
      <alignment horizontal="center"/>
    </xf>
    <xf numFmtId="0" fontId="3" fillId="11" borderId="4" xfId="0" applyFont="1" applyFill="1" applyBorder="1" applyAlignment="1">
      <alignment horizontal="center"/>
    </xf>
    <xf numFmtId="0" fontId="3" fillId="11" borderId="50" xfId="0" applyFont="1" applyFill="1" applyBorder="1" applyAlignment="1">
      <alignment horizontal="center"/>
    </xf>
    <xf numFmtId="0" fontId="3" fillId="11" borderId="5" xfId="0" applyFont="1" applyFill="1" applyBorder="1" applyAlignment="1">
      <alignment horizontal="center"/>
    </xf>
    <xf numFmtId="0" fontId="3" fillId="11" borderId="6" xfId="0" applyFont="1" applyFill="1" applyBorder="1" applyAlignment="1">
      <alignment horizontal="center"/>
    </xf>
    <xf numFmtId="0" fontId="3" fillId="11" borderId="0" xfId="0" applyFont="1" applyFill="1" applyAlignment="1">
      <alignment horizontal="center"/>
    </xf>
    <xf numFmtId="0" fontId="3" fillId="11" borderId="7" xfId="0" applyFont="1" applyFill="1" applyBorder="1" applyAlignment="1">
      <alignment horizontal="center"/>
    </xf>
    <xf numFmtId="0" fontId="3" fillId="11" borderId="8" xfId="0" applyFont="1" applyFill="1" applyBorder="1" applyAlignment="1">
      <alignment horizontal="center"/>
    </xf>
    <xf numFmtId="0" fontId="3" fillId="11" borderId="14" xfId="0" applyFont="1" applyFill="1" applyBorder="1" applyAlignment="1">
      <alignment horizontal="center"/>
    </xf>
    <xf numFmtId="0" fontId="3" fillId="11" borderId="9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14" fillId="0" borderId="39" xfId="0" applyFont="1" applyBorder="1" applyAlignment="1">
      <alignment horizontal="left" vertical="center" wrapText="1" indent="1"/>
    </xf>
    <xf numFmtId="0" fontId="14" fillId="0" borderId="49" xfId="0" applyFont="1" applyBorder="1" applyAlignment="1">
      <alignment horizontal="left" vertical="center" wrapText="1" indent="1"/>
    </xf>
    <xf numFmtId="0" fontId="14" fillId="0" borderId="40" xfId="0" applyFont="1" applyBorder="1" applyAlignment="1">
      <alignment horizontal="left" vertical="center" wrapText="1" indent="1"/>
    </xf>
    <xf numFmtId="0" fontId="12" fillId="0" borderId="0" xfId="0" applyFont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4" fillId="0" borderId="42" xfId="0" applyFont="1" applyBorder="1" applyAlignment="1">
      <alignment horizontal="left" vertical="center" wrapText="1" indent="1"/>
    </xf>
    <xf numFmtId="0" fontId="14" fillId="0" borderId="43" xfId="0" applyFont="1" applyBorder="1" applyAlignment="1">
      <alignment horizontal="left" vertical="center" wrapText="1" indent="1"/>
    </xf>
    <xf numFmtId="0" fontId="14" fillId="0" borderId="44" xfId="0" applyFont="1" applyBorder="1" applyAlignment="1">
      <alignment horizontal="left" vertical="center" wrapText="1" indent="1"/>
    </xf>
    <xf numFmtId="0" fontId="34" fillId="0" borderId="14" xfId="0" applyFont="1" applyBorder="1" applyAlignment="1">
      <alignment horizontal="center"/>
    </xf>
    <xf numFmtId="0" fontId="16" fillId="0" borderId="27" xfId="0" applyFont="1" applyBorder="1" applyAlignment="1">
      <alignment horizontal="center" vertical="center"/>
    </xf>
    <xf numFmtId="0" fontId="16" fillId="0" borderId="23" xfId="0" applyFont="1" applyBorder="1" applyAlignment="1">
      <alignment horizontal="center" vertical="center"/>
    </xf>
    <xf numFmtId="0" fontId="16" fillId="0" borderId="25" xfId="0" applyFont="1" applyBorder="1" applyAlignment="1">
      <alignment horizontal="center" vertical="center"/>
    </xf>
    <xf numFmtId="0" fontId="17" fillId="20" borderId="15" xfId="0" applyFont="1" applyFill="1" applyBorder="1" applyAlignment="1">
      <alignment horizontal="right" vertical="top"/>
    </xf>
    <xf numFmtId="0" fontId="17" fillId="20" borderId="29" xfId="0" applyFont="1" applyFill="1" applyBorder="1" applyAlignment="1">
      <alignment horizontal="right" vertical="top"/>
    </xf>
    <xf numFmtId="0" fontId="17" fillId="4" borderId="19" xfId="0" applyFont="1" applyFill="1" applyBorder="1" applyAlignment="1">
      <alignment horizontal="center" vertical="center"/>
    </xf>
    <xf numFmtId="0" fontId="17" fillId="4" borderId="23" xfId="0" applyFont="1" applyFill="1" applyBorder="1" applyAlignment="1">
      <alignment horizontal="center" vertical="center"/>
    </xf>
    <xf numFmtId="0" fontId="17" fillId="4" borderId="20" xfId="0" applyFont="1" applyFill="1" applyBorder="1" applyAlignment="1">
      <alignment horizontal="center" vertical="center"/>
    </xf>
    <xf numFmtId="0" fontId="17" fillId="4" borderId="2" xfId="0" applyFont="1" applyFill="1" applyBorder="1" applyAlignment="1">
      <alignment horizontal="center" vertical="center"/>
    </xf>
    <xf numFmtId="0" fontId="17" fillId="0" borderId="7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7" fillId="4" borderId="2" xfId="0" applyFont="1" applyFill="1" applyBorder="1" applyAlignment="1">
      <alignment horizontal="center"/>
    </xf>
    <xf numFmtId="0" fontId="17" fillId="4" borderId="10" xfId="0" applyFont="1" applyFill="1" applyBorder="1" applyAlignment="1">
      <alignment horizontal="center"/>
    </xf>
    <xf numFmtId="0" fontId="17" fillId="4" borderId="3" xfId="0" applyFont="1" applyFill="1" applyBorder="1" applyAlignment="1">
      <alignment horizontal="center"/>
    </xf>
    <xf numFmtId="0" fontId="17" fillId="6" borderId="2" xfId="0" applyFont="1" applyFill="1" applyBorder="1" applyAlignment="1">
      <alignment horizontal="center"/>
    </xf>
    <xf numFmtId="0" fontId="17" fillId="6" borderId="10" xfId="0" applyFont="1" applyFill="1" applyBorder="1" applyAlignment="1">
      <alignment horizontal="center"/>
    </xf>
    <xf numFmtId="0" fontId="17" fillId="6" borderId="3" xfId="0" applyFont="1" applyFill="1" applyBorder="1" applyAlignment="1">
      <alignment horizontal="center"/>
    </xf>
    <xf numFmtId="0" fontId="17" fillId="16" borderId="2" xfId="0" applyFont="1" applyFill="1" applyBorder="1" applyAlignment="1">
      <alignment horizontal="center"/>
    </xf>
    <xf numFmtId="0" fontId="17" fillId="16" borderId="10" xfId="0" applyFont="1" applyFill="1" applyBorder="1" applyAlignment="1">
      <alignment horizontal="center"/>
    </xf>
    <xf numFmtId="0" fontId="17" fillId="16" borderId="3" xfId="0" applyFont="1" applyFill="1" applyBorder="1" applyAlignment="1">
      <alignment horizontal="center"/>
    </xf>
    <xf numFmtId="0" fontId="5" fillId="13" borderId="1" xfId="0" applyFont="1" applyFill="1" applyBorder="1" applyAlignment="1">
      <alignment horizontal="center"/>
    </xf>
    <xf numFmtId="0" fontId="17" fillId="4" borderId="1" xfId="0" applyFont="1" applyFill="1" applyBorder="1" applyAlignment="1">
      <alignment horizontal="center" vertical="center"/>
    </xf>
    <xf numFmtId="0" fontId="17" fillId="4" borderId="1" xfId="0" applyFont="1" applyFill="1" applyBorder="1" applyAlignment="1">
      <alignment horizontal="center"/>
    </xf>
    <xf numFmtId="0" fontId="17" fillId="14" borderId="1" xfId="0" applyFont="1" applyFill="1" applyBorder="1" applyAlignment="1">
      <alignment horizontal="center"/>
    </xf>
    <xf numFmtId="0" fontId="5" fillId="8" borderId="2" xfId="0" applyFont="1" applyFill="1" applyBorder="1" applyAlignment="1">
      <alignment horizontal="center" vertical="top" wrapText="1"/>
    </xf>
    <xf numFmtId="0" fontId="5" fillId="8" borderId="10" xfId="0" applyFont="1" applyFill="1" applyBorder="1" applyAlignment="1">
      <alignment horizontal="center" vertical="top" wrapText="1"/>
    </xf>
    <xf numFmtId="0" fontId="5" fillId="8" borderId="3" xfId="0" applyFont="1" applyFill="1" applyBorder="1" applyAlignment="1">
      <alignment horizontal="center" vertical="top" wrapText="1"/>
    </xf>
    <xf numFmtId="0" fontId="7" fillId="4" borderId="2" xfId="0" applyFont="1" applyFill="1" applyBorder="1" applyAlignment="1">
      <alignment horizontal="center" vertical="top"/>
    </xf>
    <xf numFmtId="0" fontId="7" fillId="4" borderId="10" xfId="0" applyFont="1" applyFill="1" applyBorder="1" applyAlignment="1">
      <alignment horizontal="center" vertical="top"/>
    </xf>
    <xf numFmtId="0" fontId="7" fillId="4" borderId="3" xfId="0" applyFont="1" applyFill="1" applyBorder="1" applyAlignment="1">
      <alignment horizontal="center" vertical="top"/>
    </xf>
    <xf numFmtId="0" fontId="18" fillId="0" borderId="6" xfId="0" applyFont="1" applyBorder="1" applyAlignment="1">
      <alignment horizontal="left" vertical="top" wrapText="1"/>
    </xf>
    <xf numFmtId="0" fontId="18" fillId="0" borderId="5" xfId="0" applyFont="1" applyBorder="1" applyAlignment="1">
      <alignment horizontal="left" vertical="top" wrapText="1"/>
    </xf>
    <xf numFmtId="0" fontId="19" fillId="0" borderId="6" xfId="0" applyFont="1" applyBorder="1" applyAlignment="1">
      <alignment horizontal="left" vertical="top" wrapText="1"/>
    </xf>
    <xf numFmtId="0" fontId="19" fillId="0" borderId="7" xfId="0" applyFont="1" applyBorder="1" applyAlignment="1">
      <alignment horizontal="left" vertical="top" wrapText="1"/>
    </xf>
    <xf numFmtId="0" fontId="17" fillId="7" borderId="11" xfId="0" applyFont="1" applyFill="1" applyBorder="1" applyAlignment="1">
      <alignment horizontal="center" vertical="center"/>
    </xf>
    <xf numFmtId="0" fontId="17" fillId="7" borderId="12" xfId="0" applyFont="1" applyFill="1" applyBorder="1" applyAlignment="1">
      <alignment horizontal="center" vertical="center"/>
    </xf>
    <xf numFmtId="0" fontId="17" fillId="7" borderId="11" xfId="0" applyFont="1" applyFill="1" applyBorder="1" applyAlignment="1">
      <alignment horizontal="center" vertical="center" wrapText="1"/>
    </xf>
    <xf numFmtId="0" fontId="17" fillId="7" borderId="12" xfId="0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</cellXfs>
  <cellStyles count="2">
    <cellStyle name="Normal 3" xfId="1" xr:uid="{00000000-0005-0000-0000-000000000000}"/>
    <cellStyle name="ปกติ" xfId="0" builtinId="0"/>
  </cellStyles>
  <dxfs count="0"/>
  <tableStyles count="0" defaultTableStyle="TableStyleMedium2" defaultPivotStyle="PivotStyleLight16"/>
  <colors>
    <mruColors>
      <color rgb="FFFF99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133351</xdr:colOff>
      <xdr:row>8</xdr:row>
      <xdr:rowOff>95138</xdr:rowOff>
    </xdr:from>
    <xdr:to>
      <xdr:col>6</xdr:col>
      <xdr:colOff>552451</xdr:colOff>
      <xdr:row>8</xdr:row>
      <xdr:rowOff>238125</xdr:rowOff>
    </xdr:to>
    <xdr:sp macro="" textlink="">
      <xdr:nvSpPr>
        <xdr:cNvPr id="2" name="ลูกศร: ซ้าย 1">
          <a:extLst>
            <a:ext uri="{FF2B5EF4-FFF2-40B4-BE49-F238E27FC236}">
              <a16:creationId xmlns:a16="http://schemas.microsoft.com/office/drawing/2014/main" id="{77E16994-F093-41FE-A118-EB16E90996DA}"/>
            </a:ext>
          </a:extLst>
        </xdr:cNvPr>
        <xdr:cNvSpPr/>
      </xdr:nvSpPr>
      <xdr:spPr>
        <a:xfrm>
          <a:off x="7562851" y="2000138"/>
          <a:ext cx="419100" cy="142987"/>
        </a:xfrm>
        <a:prstGeom prst="leftArrow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6</xdr:col>
      <xdr:colOff>142875</xdr:colOff>
      <xdr:row>9</xdr:row>
      <xdr:rowOff>66675</xdr:rowOff>
    </xdr:from>
    <xdr:to>
      <xdr:col>6</xdr:col>
      <xdr:colOff>561975</xdr:colOff>
      <xdr:row>9</xdr:row>
      <xdr:rowOff>209662</xdr:rowOff>
    </xdr:to>
    <xdr:sp macro="" textlink="">
      <xdr:nvSpPr>
        <xdr:cNvPr id="3" name="ลูกศร: ซ้าย 1">
          <a:extLst>
            <a:ext uri="{FF2B5EF4-FFF2-40B4-BE49-F238E27FC236}">
              <a16:creationId xmlns:a16="http://schemas.microsoft.com/office/drawing/2014/main" id="{77E16994-F093-41FE-A118-EB16E90996DA}"/>
            </a:ext>
          </a:extLst>
        </xdr:cNvPr>
        <xdr:cNvSpPr/>
      </xdr:nvSpPr>
      <xdr:spPr>
        <a:xfrm>
          <a:off x="7572375" y="2238375"/>
          <a:ext cx="419100" cy="142987"/>
        </a:xfrm>
        <a:prstGeom prst="leftArrow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</xdr:wsDr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39997558519241921"/>
  </sheetPr>
  <dimension ref="A1:Q65"/>
  <sheetViews>
    <sheetView showGridLines="0" tabSelected="1" workbookViewId="0">
      <selection activeCell="A42" sqref="A42"/>
    </sheetView>
  </sheetViews>
  <sheetFormatPr defaultColWidth="9" defaultRowHeight="21.75" x14ac:dyDescent="0.5"/>
  <cols>
    <col min="1" max="1" width="21.375" style="1" customWidth="1"/>
    <col min="2" max="2" width="22.875" style="1" customWidth="1"/>
    <col min="3" max="4" width="13.75" style="1" customWidth="1"/>
    <col min="5" max="5" width="12" style="1" customWidth="1"/>
    <col min="6" max="6" width="13.75" style="1" customWidth="1"/>
    <col min="7" max="7" width="10.625" style="185" bestFit="1" customWidth="1"/>
    <col min="8" max="8" width="21.375" style="185" bestFit="1" customWidth="1"/>
    <col min="9" max="9" width="21.375" style="185" customWidth="1"/>
    <col min="10" max="10" width="35.125" style="185" hidden="1" customWidth="1"/>
    <col min="11" max="11" width="14.875" style="185" hidden="1" customWidth="1"/>
    <col min="12" max="17" width="9" style="185"/>
    <col min="18" max="16384" width="9" style="1"/>
  </cols>
  <sheetData>
    <row r="1" spans="1:11" ht="30.75" x14ac:dyDescent="0.5">
      <c r="A1" s="250" t="s">
        <v>861</v>
      </c>
      <c r="B1" s="250"/>
      <c r="C1" s="250"/>
      <c r="D1" s="250"/>
      <c r="E1" s="250"/>
      <c r="F1" s="250"/>
      <c r="G1" s="250"/>
      <c r="H1" s="250"/>
      <c r="I1" s="215"/>
    </row>
    <row r="3" spans="1:11" x14ac:dyDescent="0.5">
      <c r="B3" s="37" t="s">
        <v>24</v>
      </c>
      <c r="C3" s="195">
        <v>2568</v>
      </c>
      <c r="D3" s="38"/>
      <c r="E3" s="38"/>
    </row>
    <row r="5" spans="1:11" x14ac:dyDescent="0.5">
      <c r="A5" s="3" t="s">
        <v>97</v>
      </c>
      <c r="C5" s="245"/>
      <c r="D5" s="246"/>
      <c r="E5" s="246"/>
      <c r="F5" s="247"/>
    </row>
    <row r="6" spans="1:11" x14ac:dyDescent="0.5">
      <c r="A6" s="3" t="s">
        <v>98</v>
      </c>
      <c r="B6" s="37" t="s">
        <v>99</v>
      </c>
      <c r="C6" s="245"/>
      <c r="D6" s="248"/>
      <c r="E6" s="248"/>
      <c r="F6" s="249"/>
      <c r="G6" s="186"/>
      <c r="H6" s="186"/>
      <c r="I6" s="186"/>
    </row>
    <row r="7" spans="1:11" x14ac:dyDescent="0.5">
      <c r="B7" s="37" t="s">
        <v>100</v>
      </c>
      <c r="C7" s="245"/>
      <c r="D7" s="248"/>
      <c r="E7" s="248"/>
      <c r="F7" s="249"/>
    </row>
    <row r="8" spans="1:11" x14ac:dyDescent="0.5">
      <c r="B8" s="37" t="s">
        <v>101</v>
      </c>
      <c r="C8" s="245"/>
      <c r="D8" s="248"/>
      <c r="E8" s="248"/>
      <c r="F8" s="249"/>
      <c r="J8" s="185" t="s">
        <v>859</v>
      </c>
      <c r="K8" s="185" t="s">
        <v>851</v>
      </c>
    </row>
    <row r="9" spans="1:11" ht="24" x14ac:dyDescent="0.55000000000000004">
      <c r="B9" s="37" t="s">
        <v>850</v>
      </c>
      <c r="C9" s="254" t="s">
        <v>851</v>
      </c>
      <c r="D9" s="255"/>
      <c r="E9" s="255"/>
      <c r="F9" s="256"/>
      <c r="H9" s="196" t="s">
        <v>857</v>
      </c>
      <c r="I9" s="196"/>
      <c r="J9" s="186" t="s">
        <v>812</v>
      </c>
      <c r="K9" s="185" t="s">
        <v>852</v>
      </c>
    </row>
    <row r="10" spans="1:11" ht="24" x14ac:dyDescent="0.55000000000000004">
      <c r="A10" s="3" t="s">
        <v>102</v>
      </c>
      <c r="C10" s="254" t="s">
        <v>103</v>
      </c>
      <c r="D10" s="255"/>
      <c r="E10" s="255"/>
      <c r="F10" s="256"/>
      <c r="H10" s="196" t="s">
        <v>858</v>
      </c>
      <c r="I10" s="196"/>
      <c r="J10" s="185" t="s">
        <v>813</v>
      </c>
      <c r="K10" s="185" t="s">
        <v>853</v>
      </c>
    </row>
    <row r="11" spans="1:11" x14ac:dyDescent="0.5">
      <c r="K11" s="185" t="s">
        <v>854</v>
      </c>
    </row>
    <row r="12" spans="1:11" x14ac:dyDescent="0.5">
      <c r="A12" s="3" t="s">
        <v>104</v>
      </c>
      <c r="K12" s="185" t="s">
        <v>856</v>
      </c>
    </row>
    <row r="13" spans="1:11" x14ac:dyDescent="0.5">
      <c r="A13" s="257" t="s">
        <v>105</v>
      </c>
      <c r="B13" s="258"/>
      <c r="C13" s="4" t="s">
        <v>106</v>
      </c>
      <c r="D13" s="261"/>
      <c r="E13" s="262"/>
      <c r="F13" s="263"/>
    </row>
    <row r="14" spans="1:11" x14ac:dyDescent="0.5">
      <c r="A14" s="40" t="s">
        <v>107</v>
      </c>
      <c r="B14" s="41"/>
      <c r="C14" s="216"/>
      <c r="D14" s="264"/>
      <c r="E14" s="265"/>
      <c r="F14" s="266"/>
    </row>
    <row r="15" spans="1:11" x14ac:dyDescent="0.5">
      <c r="A15" s="42" t="s">
        <v>108</v>
      </c>
      <c r="B15" s="3"/>
      <c r="C15" s="216"/>
      <c r="D15" s="264"/>
      <c r="E15" s="265"/>
      <c r="F15" s="266"/>
    </row>
    <row r="16" spans="1:11" x14ac:dyDescent="0.5">
      <c r="A16" s="43" t="s">
        <v>109</v>
      </c>
      <c r="B16" s="44"/>
      <c r="C16" s="45">
        <f>SUM(C18:F28)</f>
        <v>0</v>
      </c>
      <c r="D16" s="267"/>
      <c r="E16" s="268"/>
      <c r="F16" s="269"/>
    </row>
    <row r="17" spans="1:6" x14ac:dyDescent="0.5">
      <c r="A17" s="46" t="s">
        <v>110</v>
      </c>
      <c r="B17" s="2"/>
      <c r="C17" s="47" t="s">
        <v>111</v>
      </c>
      <c r="D17" s="47" t="s">
        <v>112</v>
      </c>
      <c r="E17" s="47" t="s">
        <v>816</v>
      </c>
      <c r="F17" s="47" t="s">
        <v>113</v>
      </c>
    </row>
    <row r="18" spans="1:6" x14ac:dyDescent="0.5">
      <c r="A18" s="1" t="s">
        <v>114</v>
      </c>
      <c r="C18" s="217"/>
      <c r="D18" s="218"/>
      <c r="E18" s="218"/>
      <c r="F18" s="218"/>
    </row>
    <row r="19" spans="1:6" x14ac:dyDescent="0.5">
      <c r="A19" s="1" t="s">
        <v>115</v>
      </c>
      <c r="C19" s="218"/>
      <c r="D19" s="218"/>
      <c r="E19" s="218"/>
      <c r="F19" s="218"/>
    </row>
    <row r="20" spans="1:6" x14ac:dyDescent="0.5">
      <c r="A20" s="1" t="s">
        <v>860</v>
      </c>
      <c r="C20" s="218"/>
      <c r="D20" s="218"/>
      <c r="E20" s="218"/>
      <c r="F20" s="218"/>
    </row>
    <row r="21" spans="1:6" x14ac:dyDescent="0.5">
      <c r="A21" s="1" t="s">
        <v>116</v>
      </c>
      <c r="C21" s="218"/>
      <c r="D21" s="218"/>
      <c r="E21" s="218"/>
      <c r="F21" s="218"/>
    </row>
    <row r="22" spans="1:6" x14ac:dyDescent="0.5">
      <c r="A22" s="1" t="s">
        <v>117</v>
      </c>
      <c r="C22" s="218"/>
      <c r="D22" s="218"/>
      <c r="E22" s="218"/>
      <c r="F22" s="218"/>
    </row>
    <row r="23" spans="1:6" x14ac:dyDescent="0.5">
      <c r="A23" s="1" t="s">
        <v>118</v>
      </c>
      <c r="C23" s="218"/>
      <c r="D23" s="218"/>
      <c r="E23" s="218"/>
      <c r="F23" s="218"/>
    </row>
    <row r="24" spans="1:6" x14ac:dyDescent="0.5">
      <c r="A24" s="1" t="s">
        <v>119</v>
      </c>
      <c r="C24" s="218"/>
      <c r="D24" s="218"/>
      <c r="E24" s="218"/>
      <c r="F24" s="218"/>
    </row>
    <row r="25" spans="1:6" x14ac:dyDescent="0.5">
      <c r="A25" s="1" t="s">
        <v>120</v>
      </c>
      <c r="C25" s="218"/>
      <c r="D25" s="218"/>
      <c r="E25" s="218"/>
      <c r="F25" s="218"/>
    </row>
    <row r="26" spans="1:6" x14ac:dyDescent="0.5">
      <c r="A26" s="1" t="s">
        <v>121</v>
      </c>
      <c r="C26" s="218"/>
      <c r="D26" s="218"/>
      <c r="E26" s="218"/>
      <c r="F26" s="218"/>
    </row>
    <row r="27" spans="1:6" x14ac:dyDescent="0.5">
      <c r="A27" s="1" t="s">
        <v>122</v>
      </c>
      <c r="C27" s="218"/>
      <c r="D27" s="218"/>
      <c r="E27" s="218"/>
      <c r="F27" s="218"/>
    </row>
    <row r="28" spans="1:6" x14ac:dyDescent="0.5">
      <c r="A28" s="1" t="s">
        <v>123</v>
      </c>
      <c r="C28" s="218"/>
      <c r="D28" s="218"/>
      <c r="E28" s="218"/>
      <c r="F28" s="218"/>
    </row>
    <row r="29" spans="1:6" x14ac:dyDescent="0.5">
      <c r="A29" s="259" t="s">
        <v>9</v>
      </c>
      <c r="B29" s="260"/>
      <c r="C29" s="139">
        <f>SUM(C18:C28)</f>
        <v>0</v>
      </c>
      <c r="D29" s="139">
        <f t="shared" ref="D29:F29" si="0">SUM(D18:D28)</f>
        <v>0</v>
      </c>
      <c r="E29" s="139">
        <f t="shared" si="0"/>
        <v>0</v>
      </c>
      <c r="F29" s="139">
        <f t="shared" si="0"/>
        <v>0</v>
      </c>
    </row>
    <row r="30" spans="1:6" x14ac:dyDescent="0.5">
      <c r="A30" s="270" t="s">
        <v>817</v>
      </c>
      <c r="B30" s="271"/>
      <c r="C30" s="45">
        <f>SUM(C32:F40)</f>
        <v>0</v>
      </c>
      <c r="D30" s="251"/>
      <c r="E30" s="252"/>
      <c r="F30" s="253"/>
    </row>
    <row r="31" spans="1:6" x14ac:dyDescent="0.5">
      <c r="A31" s="272"/>
      <c r="B31" s="273"/>
      <c r="C31" s="47" t="s">
        <v>111</v>
      </c>
      <c r="D31" s="47" t="s">
        <v>112</v>
      </c>
      <c r="E31" s="47" t="s">
        <v>816</v>
      </c>
      <c r="F31" s="47" t="s">
        <v>113</v>
      </c>
    </row>
    <row r="32" spans="1:6" x14ac:dyDescent="0.5">
      <c r="A32" s="140" t="s">
        <v>822</v>
      </c>
      <c r="B32" s="48"/>
      <c r="C32" s="218"/>
      <c r="D32" s="218"/>
      <c r="E32" s="218"/>
      <c r="F32" s="218"/>
    </row>
    <row r="33" spans="1:9" x14ac:dyDescent="0.5">
      <c r="A33" s="140" t="s">
        <v>825</v>
      </c>
      <c r="B33" s="48"/>
      <c r="C33" s="218"/>
      <c r="D33" s="218"/>
      <c r="E33" s="218"/>
      <c r="F33" s="218"/>
    </row>
    <row r="34" spans="1:9" x14ac:dyDescent="0.5">
      <c r="A34" s="140" t="s">
        <v>821</v>
      </c>
      <c r="B34" s="48"/>
      <c r="C34" s="218"/>
      <c r="D34" s="218"/>
      <c r="E34" s="218"/>
      <c r="F34" s="218"/>
    </row>
    <row r="35" spans="1:9" x14ac:dyDescent="0.5">
      <c r="A35" s="140" t="s">
        <v>820</v>
      </c>
      <c r="B35" s="48"/>
      <c r="C35" s="218"/>
      <c r="D35" s="218"/>
      <c r="E35" s="218"/>
      <c r="F35" s="218"/>
    </row>
    <row r="36" spans="1:9" x14ac:dyDescent="0.5">
      <c r="A36" s="192" t="s">
        <v>824</v>
      </c>
      <c r="B36" s="48"/>
      <c r="C36" s="218"/>
      <c r="D36" s="218"/>
      <c r="E36" s="218"/>
      <c r="F36" s="218"/>
    </row>
    <row r="37" spans="1:9" x14ac:dyDescent="0.5">
      <c r="A37" s="192" t="s">
        <v>823</v>
      </c>
      <c r="B37" s="48"/>
      <c r="C37" s="218"/>
      <c r="D37" s="218"/>
      <c r="E37" s="218"/>
      <c r="F37" s="218"/>
    </row>
    <row r="38" spans="1:9" x14ac:dyDescent="0.5">
      <c r="A38" s="192" t="s">
        <v>818</v>
      </c>
      <c r="B38" s="48"/>
      <c r="C38" s="218"/>
      <c r="D38" s="218"/>
      <c r="E38" s="218"/>
      <c r="F38" s="218"/>
    </row>
    <row r="39" spans="1:9" x14ac:dyDescent="0.5">
      <c r="A39" s="192" t="s">
        <v>819</v>
      </c>
      <c r="B39" s="48"/>
      <c r="C39" s="218"/>
      <c r="D39" s="218"/>
      <c r="E39" s="218"/>
      <c r="F39" s="218"/>
    </row>
    <row r="40" spans="1:9" x14ac:dyDescent="0.5">
      <c r="A40" s="1" t="s">
        <v>41</v>
      </c>
      <c r="B40" s="48"/>
      <c r="C40" s="218"/>
      <c r="D40" s="218"/>
      <c r="E40" s="218"/>
      <c r="F40" s="218"/>
    </row>
    <row r="41" spans="1:9" x14ac:dyDescent="0.5">
      <c r="A41" s="49"/>
      <c r="B41" s="50" t="s">
        <v>9</v>
      </c>
      <c r="C41" s="193">
        <f>SUM(C32:C40)</f>
        <v>0</v>
      </c>
      <c r="D41" s="193">
        <f t="shared" ref="D41:F41" si="1">SUM(D32:D40)</f>
        <v>0</v>
      </c>
      <c r="E41" s="193">
        <f t="shared" si="1"/>
        <v>0</v>
      </c>
      <c r="F41" s="193">
        <f t="shared" si="1"/>
        <v>0</v>
      </c>
    </row>
    <row r="42" spans="1:9" x14ac:dyDescent="0.5">
      <c r="A42" s="194" t="s">
        <v>37</v>
      </c>
      <c r="B42" s="36"/>
      <c r="C42" s="36"/>
      <c r="D42" s="36"/>
      <c r="E42" s="36"/>
      <c r="F42" s="36"/>
      <c r="G42" s="187" t="s">
        <v>829</v>
      </c>
      <c r="H42" s="187"/>
      <c r="I42" s="187"/>
    </row>
    <row r="43" spans="1:9" x14ac:dyDescent="0.5">
      <c r="A43" s="239" t="s">
        <v>862</v>
      </c>
      <c r="B43" s="240"/>
      <c r="C43" s="36"/>
      <c r="D43" s="36"/>
      <c r="E43" s="36"/>
      <c r="F43" s="36"/>
      <c r="G43" s="187"/>
      <c r="H43" s="187"/>
      <c r="I43" s="187"/>
    </row>
    <row r="44" spans="1:9" x14ac:dyDescent="0.5">
      <c r="A44" s="1" t="s">
        <v>867</v>
      </c>
      <c r="C44" s="39"/>
      <c r="D44" s="39"/>
      <c r="E44" s="39"/>
    </row>
    <row r="45" spans="1:9" x14ac:dyDescent="0.5">
      <c r="A45" s="1" t="s">
        <v>866</v>
      </c>
      <c r="C45" s="39"/>
      <c r="D45" s="39"/>
      <c r="E45" s="39"/>
    </row>
    <row r="46" spans="1:9" x14ac:dyDescent="0.5">
      <c r="C46" s="39"/>
      <c r="D46" s="39"/>
      <c r="E46" s="39"/>
    </row>
    <row r="47" spans="1:9" x14ac:dyDescent="0.5">
      <c r="C47" s="39"/>
      <c r="D47" s="39"/>
      <c r="E47" s="39"/>
    </row>
    <row r="48" spans="1:9" x14ac:dyDescent="0.5">
      <c r="B48" s="39"/>
      <c r="C48" s="39"/>
      <c r="D48" s="39"/>
      <c r="F48" s="36"/>
    </row>
    <row r="49" spans="2:6" x14ac:dyDescent="0.5">
      <c r="B49" s="39"/>
      <c r="C49" s="39"/>
      <c r="D49" s="39"/>
      <c r="F49" s="36"/>
    </row>
    <row r="50" spans="2:6" x14ac:dyDescent="0.5">
      <c r="B50" s="39"/>
      <c r="C50" s="39"/>
      <c r="D50" s="39"/>
      <c r="F50" s="36"/>
    </row>
    <row r="51" spans="2:6" x14ac:dyDescent="0.5">
      <c r="B51" s="39"/>
      <c r="C51" s="39"/>
      <c r="D51" s="39"/>
      <c r="F51" s="36"/>
    </row>
    <row r="52" spans="2:6" x14ac:dyDescent="0.5">
      <c r="B52" s="39" t="s">
        <v>124</v>
      </c>
      <c r="C52" s="39"/>
      <c r="D52" s="39"/>
      <c r="F52" s="36"/>
    </row>
    <row r="53" spans="2:6" x14ac:dyDescent="0.5">
      <c r="B53" s="39" t="s">
        <v>125</v>
      </c>
      <c r="C53" s="39"/>
      <c r="D53" s="39"/>
      <c r="F53" s="36"/>
    </row>
    <row r="54" spans="2:6" x14ac:dyDescent="0.5">
      <c r="B54" s="39" t="s">
        <v>126</v>
      </c>
      <c r="C54" s="39"/>
      <c r="D54" s="39"/>
      <c r="F54" s="36"/>
    </row>
    <row r="55" spans="2:6" x14ac:dyDescent="0.5">
      <c r="B55" s="39" t="s">
        <v>127</v>
      </c>
      <c r="C55" s="39"/>
      <c r="D55" s="39"/>
      <c r="F55" s="36"/>
    </row>
    <row r="56" spans="2:6" x14ac:dyDescent="0.5">
      <c r="B56" s="39" t="s">
        <v>128</v>
      </c>
      <c r="C56" s="39"/>
      <c r="D56" s="39"/>
      <c r="F56" s="36"/>
    </row>
    <row r="57" spans="2:6" x14ac:dyDescent="0.5">
      <c r="B57" s="39" t="s">
        <v>129</v>
      </c>
      <c r="C57" s="39"/>
      <c r="D57" s="39"/>
      <c r="F57" s="36"/>
    </row>
    <row r="58" spans="2:6" x14ac:dyDescent="0.5">
      <c r="B58" s="39" t="s">
        <v>130</v>
      </c>
      <c r="C58" s="39"/>
      <c r="D58" s="39"/>
      <c r="F58" s="36"/>
    </row>
    <row r="59" spans="2:6" x14ac:dyDescent="0.5">
      <c r="F59" s="36"/>
    </row>
    <row r="60" spans="2:6" x14ac:dyDescent="0.5">
      <c r="F60" s="36"/>
    </row>
    <row r="61" spans="2:6" x14ac:dyDescent="0.5">
      <c r="F61" s="36"/>
    </row>
    <row r="62" spans="2:6" x14ac:dyDescent="0.5">
      <c r="F62" s="36"/>
    </row>
    <row r="63" spans="2:6" x14ac:dyDescent="0.5">
      <c r="F63" s="36"/>
    </row>
    <row r="64" spans="2:6" x14ac:dyDescent="0.5">
      <c r="F64" s="36"/>
    </row>
    <row r="65" spans="6:6" x14ac:dyDescent="0.5">
      <c r="F65" s="36"/>
    </row>
  </sheetData>
  <protectedRanges>
    <protectedRange sqref="C3:E3 C5:F10 C14:E15 C18:F30 C32:F40" name="ช่วง2"/>
  </protectedRanges>
  <mergeCells count="12">
    <mergeCell ref="C5:F5"/>
    <mergeCell ref="C6:F6"/>
    <mergeCell ref="C7:F7"/>
    <mergeCell ref="A1:H1"/>
    <mergeCell ref="D30:F30"/>
    <mergeCell ref="C10:F10"/>
    <mergeCell ref="A13:B13"/>
    <mergeCell ref="A29:B29"/>
    <mergeCell ref="C8:F8"/>
    <mergeCell ref="C9:F9"/>
    <mergeCell ref="D13:F16"/>
    <mergeCell ref="A30:B31"/>
  </mergeCells>
  <dataValidations count="3">
    <dataValidation type="list" allowBlank="1" showInputMessage="1" showErrorMessage="1" sqref="C10:F10" xr:uid="{00000000-0002-0000-0000-000000000000}">
      <formula1>$J$8:$J$10</formula1>
    </dataValidation>
    <dataValidation type="list" allowBlank="1" showInputMessage="1" showErrorMessage="1" sqref="C9:F9" xr:uid="{00000000-0002-0000-0000-000001000000}">
      <formula1>$K$8:$K$12</formula1>
    </dataValidation>
    <dataValidation operator="greaterThanOrEqual" allowBlank="1" showInputMessage="1" showErrorMessage="1" sqref="C18" xr:uid="{00000000-0002-0000-0000-000002000000}"/>
  </dataValidations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 tint="0.39997558519241921"/>
  </sheetPr>
  <dimension ref="A1:E613"/>
  <sheetViews>
    <sheetView showGridLines="0" workbookViewId="0">
      <selection activeCell="G15" sqref="G15"/>
    </sheetView>
  </sheetViews>
  <sheetFormatPr defaultColWidth="9" defaultRowHeight="20.25" x14ac:dyDescent="0.2"/>
  <cols>
    <col min="1" max="1" width="5.375" style="52" customWidth="1"/>
    <col min="2" max="2" width="3.125" style="51" customWidth="1"/>
    <col min="3" max="3" width="3.375" style="77" customWidth="1"/>
    <col min="4" max="4" width="66.875" style="78" customWidth="1"/>
    <col min="5" max="16384" width="9" style="52"/>
  </cols>
  <sheetData>
    <row r="1" spans="1:4" ht="21" customHeight="1" x14ac:dyDescent="0.2">
      <c r="A1" s="277" t="s">
        <v>131</v>
      </c>
      <c r="B1" s="277"/>
      <c r="C1" s="277"/>
      <c r="D1" s="277"/>
    </row>
    <row r="2" spans="1:4" ht="21" customHeight="1" x14ac:dyDescent="0.2">
      <c r="A2" s="277" t="s">
        <v>132</v>
      </c>
      <c r="B2" s="277"/>
      <c r="C2" s="277"/>
      <c r="D2" s="277"/>
    </row>
    <row r="3" spans="1:4" ht="21" customHeight="1" x14ac:dyDescent="0.2">
      <c r="A3" s="277" t="s">
        <v>133</v>
      </c>
      <c r="B3" s="277"/>
      <c r="C3" s="277"/>
      <c r="D3" s="277"/>
    </row>
    <row r="4" spans="1:4" ht="9" customHeight="1" x14ac:dyDescent="0.2">
      <c r="A4" s="53"/>
      <c r="B4" s="53"/>
      <c r="C4" s="54"/>
      <c r="D4" s="53"/>
    </row>
    <row r="5" spans="1:4" s="51" customFormat="1" ht="21" customHeight="1" x14ac:dyDescent="0.2">
      <c r="A5" s="55" t="s">
        <v>32</v>
      </c>
      <c r="B5" s="278" t="s">
        <v>134</v>
      </c>
      <c r="C5" s="279"/>
      <c r="D5" s="280"/>
    </row>
    <row r="6" spans="1:4" s="51" customFormat="1" ht="21" customHeight="1" x14ac:dyDescent="0.2">
      <c r="A6" s="56">
        <v>1</v>
      </c>
      <c r="B6" s="281" t="s">
        <v>135</v>
      </c>
      <c r="C6" s="282"/>
      <c r="D6" s="283"/>
    </row>
    <row r="7" spans="1:4" s="51" customFormat="1" ht="21" customHeight="1" x14ac:dyDescent="0.2">
      <c r="A7" s="56"/>
      <c r="B7" s="57"/>
      <c r="C7" s="58" t="s">
        <v>136</v>
      </c>
      <c r="D7" s="59"/>
    </row>
    <row r="8" spans="1:4" ht="21" customHeight="1" x14ac:dyDescent="0.2">
      <c r="A8" s="56"/>
      <c r="B8" s="60"/>
      <c r="C8" s="61" t="s">
        <v>137</v>
      </c>
      <c r="D8" s="62" t="s">
        <v>138</v>
      </c>
    </row>
    <row r="9" spans="1:4" ht="21" customHeight="1" x14ac:dyDescent="0.2">
      <c r="A9" s="56"/>
      <c r="B9" s="63"/>
      <c r="C9" s="61" t="s">
        <v>139</v>
      </c>
      <c r="D9" s="62" t="s">
        <v>140</v>
      </c>
    </row>
    <row r="10" spans="1:4" ht="21" customHeight="1" x14ac:dyDescent="0.2">
      <c r="A10" s="56"/>
      <c r="B10" s="63"/>
      <c r="C10" s="61" t="s">
        <v>141</v>
      </c>
      <c r="D10" s="62" t="s">
        <v>142</v>
      </c>
    </row>
    <row r="11" spans="1:4" ht="21" customHeight="1" x14ac:dyDescent="0.2">
      <c r="A11" s="56"/>
      <c r="B11" s="63"/>
      <c r="C11" s="61" t="s">
        <v>143</v>
      </c>
      <c r="D11" s="62" t="s">
        <v>144</v>
      </c>
    </row>
    <row r="12" spans="1:4" ht="21" customHeight="1" x14ac:dyDescent="0.2">
      <c r="A12" s="56"/>
      <c r="B12" s="63"/>
      <c r="C12" s="61" t="s">
        <v>145</v>
      </c>
      <c r="D12" s="62" t="s">
        <v>146</v>
      </c>
    </row>
    <row r="13" spans="1:4" ht="21" customHeight="1" x14ac:dyDescent="0.2">
      <c r="A13" s="56"/>
      <c r="B13" s="63"/>
      <c r="C13" s="61" t="s">
        <v>147</v>
      </c>
      <c r="D13" s="62" t="s">
        <v>148</v>
      </c>
    </row>
    <row r="14" spans="1:4" ht="21" customHeight="1" x14ac:dyDescent="0.2">
      <c r="A14" s="56"/>
      <c r="B14" s="63"/>
      <c r="C14" s="61" t="s">
        <v>149</v>
      </c>
      <c r="D14" s="62" t="s">
        <v>150</v>
      </c>
    </row>
    <row r="15" spans="1:4" ht="21" customHeight="1" x14ac:dyDescent="0.2">
      <c r="A15" s="56"/>
      <c r="B15" s="63"/>
      <c r="C15" s="61" t="s">
        <v>151</v>
      </c>
      <c r="D15" s="62" t="s">
        <v>152</v>
      </c>
    </row>
    <row r="16" spans="1:4" ht="21" customHeight="1" x14ac:dyDescent="0.2">
      <c r="A16" s="56"/>
      <c r="B16" s="63"/>
      <c r="C16" s="61" t="s">
        <v>153</v>
      </c>
      <c r="D16" s="62" t="s">
        <v>154</v>
      </c>
    </row>
    <row r="17" spans="1:4" ht="21" customHeight="1" x14ac:dyDescent="0.2">
      <c r="A17" s="56"/>
      <c r="B17" s="63"/>
      <c r="C17" s="61" t="s">
        <v>155</v>
      </c>
      <c r="D17" s="62" t="s">
        <v>156</v>
      </c>
    </row>
    <row r="18" spans="1:4" ht="21" customHeight="1" x14ac:dyDescent="0.2">
      <c r="A18" s="56"/>
      <c r="B18" s="63"/>
      <c r="C18" s="61" t="s">
        <v>157</v>
      </c>
      <c r="D18" s="62" t="s">
        <v>158</v>
      </c>
    </row>
    <row r="19" spans="1:4" ht="21" customHeight="1" x14ac:dyDescent="0.2">
      <c r="A19" s="56"/>
      <c r="B19" s="63"/>
      <c r="C19" s="61" t="s">
        <v>159</v>
      </c>
      <c r="D19" s="62" t="s">
        <v>160</v>
      </c>
    </row>
    <row r="20" spans="1:4" ht="21" customHeight="1" x14ac:dyDescent="0.2">
      <c r="A20" s="56"/>
      <c r="B20" s="63"/>
      <c r="C20" s="61" t="s">
        <v>161</v>
      </c>
      <c r="D20" s="62" t="s">
        <v>162</v>
      </c>
    </row>
    <row r="21" spans="1:4" ht="21" customHeight="1" x14ac:dyDescent="0.2">
      <c r="A21" s="56"/>
      <c r="B21" s="63"/>
      <c r="C21" s="61" t="s">
        <v>163</v>
      </c>
      <c r="D21" s="62" t="s">
        <v>164</v>
      </c>
    </row>
    <row r="22" spans="1:4" ht="21" customHeight="1" x14ac:dyDescent="0.2">
      <c r="A22" s="56"/>
      <c r="B22" s="63"/>
      <c r="C22" s="61" t="s">
        <v>165</v>
      </c>
      <c r="D22" s="62" t="s">
        <v>166</v>
      </c>
    </row>
    <row r="23" spans="1:4" ht="21" customHeight="1" x14ac:dyDescent="0.2">
      <c r="A23" s="56"/>
      <c r="B23" s="63"/>
      <c r="C23" s="61" t="s">
        <v>167</v>
      </c>
      <c r="D23" s="62" t="s">
        <v>168</v>
      </c>
    </row>
    <row r="24" spans="1:4" ht="21" customHeight="1" x14ac:dyDescent="0.2">
      <c r="A24" s="56"/>
      <c r="B24" s="63"/>
      <c r="C24" s="61" t="s">
        <v>169</v>
      </c>
      <c r="D24" s="62" t="s">
        <v>170</v>
      </c>
    </row>
    <row r="25" spans="1:4" ht="21" customHeight="1" x14ac:dyDescent="0.2">
      <c r="A25" s="56"/>
      <c r="B25" s="63"/>
      <c r="C25" s="61" t="s">
        <v>171</v>
      </c>
      <c r="D25" s="62" t="s">
        <v>172</v>
      </c>
    </row>
    <row r="26" spans="1:4" ht="21" customHeight="1" x14ac:dyDescent="0.2">
      <c r="A26" s="56"/>
      <c r="B26" s="63"/>
      <c r="C26" s="61" t="s">
        <v>173</v>
      </c>
      <c r="D26" s="62" t="s">
        <v>174</v>
      </c>
    </row>
    <row r="27" spans="1:4" ht="21" customHeight="1" x14ac:dyDescent="0.2">
      <c r="A27" s="56"/>
      <c r="B27" s="63"/>
      <c r="C27" s="61" t="s">
        <v>175</v>
      </c>
      <c r="D27" s="62" t="s">
        <v>176</v>
      </c>
    </row>
    <row r="28" spans="1:4" ht="21" customHeight="1" x14ac:dyDescent="0.2">
      <c r="A28" s="56"/>
      <c r="B28" s="63"/>
      <c r="C28" s="61" t="s">
        <v>177</v>
      </c>
      <c r="D28" s="62" t="s">
        <v>178</v>
      </c>
    </row>
    <row r="29" spans="1:4" ht="21" customHeight="1" x14ac:dyDescent="0.2">
      <c r="A29" s="56"/>
      <c r="B29" s="63"/>
      <c r="C29" s="61" t="s">
        <v>179</v>
      </c>
      <c r="D29" s="62" t="s">
        <v>180</v>
      </c>
    </row>
    <row r="30" spans="1:4" ht="21" customHeight="1" x14ac:dyDescent="0.2">
      <c r="A30" s="56"/>
      <c r="B30" s="63"/>
      <c r="C30" s="61" t="s">
        <v>181</v>
      </c>
      <c r="D30" s="62" t="s">
        <v>182</v>
      </c>
    </row>
    <row r="31" spans="1:4" ht="21" customHeight="1" x14ac:dyDescent="0.2">
      <c r="A31" s="64"/>
      <c r="B31" s="65"/>
      <c r="C31" s="66" t="s">
        <v>183</v>
      </c>
      <c r="D31" s="67" t="s">
        <v>184</v>
      </c>
    </row>
    <row r="32" spans="1:4" ht="21" customHeight="1" x14ac:dyDescent="0.2">
      <c r="A32" s="56">
        <v>2</v>
      </c>
      <c r="B32" s="274" t="s">
        <v>185</v>
      </c>
      <c r="C32" s="275"/>
      <c r="D32" s="276"/>
    </row>
    <row r="33" spans="1:4" ht="21" customHeight="1" x14ac:dyDescent="0.2">
      <c r="A33" s="56"/>
      <c r="B33" s="57"/>
      <c r="C33" s="58" t="s">
        <v>136</v>
      </c>
      <c r="D33" s="59"/>
    </row>
    <row r="34" spans="1:4" ht="21" customHeight="1" x14ac:dyDescent="0.2">
      <c r="A34" s="56"/>
      <c r="B34" s="63"/>
      <c r="C34" s="68" t="s">
        <v>137</v>
      </c>
      <c r="D34" s="62" t="s">
        <v>186</v>
      </c>
    </row>
    <row r="35" spans="1:4" ht="21" customHeight="1" x14ac:dyDescent="0.2">
      <c r="A35" s="56"/>
      <c r="B35" s="63"/>
      <c r="C35" s="68" t="s">
        <v>139</v>
      </c>
      <c r="D35" s="62" t="s">
        <v>187</v>
      </c>
    </row>
    <row r="36" spans="1:4" ht="21" customHeight="1" x14ac:dyDescent="0.2">
      <c r="A36" s="56"/>
      <c r="B36" s="63"/>
      <c r="C36" s="68" t="s">
        <v>141</v>
      </c>
      <c r="D36" s="62" t="s">
        <v>188</v>
      </c>
    </row>
    <row r="37" spans="1:4" ht="21" customHeight="1" x14ac:dyDescent="0.2">
      <c r="A37" s="56"/>
      <c r="B37" s="63"/>
      <c r="C37" s="68" t="s">
        <v>143</v>
      </c>
      <c r="D37" s="62" t="s">
        <v>189</v>
      </c>
    </row>
    <row r="38" spans="1:4" ht="21" customHeight="1" x14ac:dyDescent="0.2">
      <c r="A38" s="56"/>
      <c r="B38" s="63"/>
      <c r="C38" s="68" t="s">
        <v>145</v>
      </c>
      <c r="D38" s="62" t="s">
        <v>190</v>
      </c>
    </row>
    <row r="39" spans="1:4" ht="21" customHeight="1" x14ac:dyDescent="0.2">
      <c r="A39" s="56"/>
      <c r="B39" s="63"/>
      <c r="C39" s="68" t="s">
        <v>147</v>
      </c>
      <c r="D39" s="62" t="s">
        <v>191</v>
      </c>
    </row>
    <row r="40" spans="1:4" ht="21" customHeight="1" x14ac:dyDescent="0.2">
      <c r="A40" s="56"/>
      <c r="B40" s="63"/>
      <c r="C40" s="68" t="s">
        <v>149</v>
      </c>
      <c r="D40" s="62" t="s">
        <v>192</v>
      </c>
    </row>
    <row r="41" spans="1:4" ht="21" customHeight="1" x14ac:dyDescent="0.2">
      <c r="A41" s="56"/>
      <c r="B41" s="63"/>
      <c r="C41" s="68" t="s">
        <v>151</v>
      </c>
      <c r="D41" s="62" t="s">
        <v>193</v>
      </c>
    </row>
    <row r="42" spans="1:4" ht="21" customHeight="1" x14ac:dyDescent="0.2">
      <c r="A42" s="56"/>
      <c r="B42" s="63"/>
      <c r="C42" s="68" t="s">
        <v>153</v>
      </c>
      <c r="D42" s="62" t="s">
        <v>194</v>
      </c>
    </row>
    <row r="43" spans="1:4" ht="21" customHeight="1" x14ac:dyDescent="0.2">
      <c r="A43" s="56"/>
      <c r="B43" s="63"/>
      <c r="C43" s="68" t="s">
        <v>155</v>
      </c>
      <c r="D43" s="62" t="s">
        <v>195</v>
      </c>
    </row>
    <row r="44" spans="1:4" ht="21" customHeight="1" x14ac:dyDescent="0.2">
      <c r="A44" s="56"/>
      <c r="B44" s="63"/>
      <c r="C44" s="68" t="s">
        <v>157</v>
      </c>
      <c r="D44" s="62" t="s">
        <v>196</v>
      </c>
    </row>
    <row r="45" spans="1:4" ht="21" customHeight="1" x14ac:dyDescent="0.2">
      <c r="A45" s="56"/>
      <c r="B45" s="63"/>
      <c r="C45" s="68" t="s">
        <v>159</v>
      </c>
      <c r="D45" s="62" t="s">
        <v>197</v>
      </c>
    </row>
    <row r="46" spans="1:4" ht="21" customHeight="1" x14ac:dyDescent="0.2">
      <c r="A46" s="56"/>
      <c r="B46" s="63"/>
      <c r="C46" s="68" t="s">
        <v>161</v>
      </c>
      <c r="D46" s="62" t="s">
        <v>198</v>
      </c>
    </row>
    <row r="47" spans="1:4" ht="21" customHeight="1" x14ac:dyDescent="0.2">
      <c r="A47" s="64"/>
      <c r="B47" s="65"/>
      <c r="C47" s="69" t="s">
        <v>163</v>
      </c>
      <c r="D47" s="67" t="s">
        <v>199</v>
      </c>
    </row>
    <row r="48" spans="1:4" ht="21" customHeight="1" x14ac:dyDescent="0.2">
      <c r="A48" s="56">
        <v>3</v>
      </c>
      <c r="B48" s="274" t="s">
        <v>200</v>
      </c>
      <c r="C48" s="275"/>
      <c r="D48" s="276"/>
    </row>
    <row r="49" spans="1:4" ht="21" customHeight="1" x14ac:dyDescent="0.2">
      <c r="A49" s="56"/>
      <c r="B49" s="57"/>
      <c r="C49" s="58" t="s">
        <v>136</v>
      </c>
      <c r="D49" s="59"/>
    </row>
    <row r="50" spans="1:4" ht="21" customHeight="1" x14ac:dyDescent="0.2">
      <c r="A50" s="56"/>
      <c r="B50" s="63"/>
      <c r="C50" s="68" t="s">
        <v>137</v>
      </c>
      <c r="D50" s="62" t="s">
        <v>201</v>
      </c>
    </row>
    <row r="51" spans="1:4" ht="21" customHeight="1" x14ac:dyDescent="0.2">
      <c r="A51" s="56"/>
      <c r="B51" s="63"/>
      <c r="C51" s="68" t="s">
        <v>139</v>
      </c>
      <c r="D51" s="62" t="s">
        <v>202</v>
      </c>
    </row>
    <row r="52" spans="1:4" ht="21" customHeight="1" x14ac:dyDescent="0.2">
      <c r="A52" s="56"/>
      <c r="B52" s="63"/>
      <c r="C52" s="68" t="s">
        <v>141</v>
      </c>
      <c r="D52" s="62" t="s">
        <v>203</v>
      </c>
    </row>
    <row r="53" spans="1:4" ht="21" customHeight="1" x14ac:dyDescent="0.2">
      <c r="A53" s="56"/>
      <c r="B53" s="63"/>
      <c r="C53" s="68" t="s">
        <v>143</v>
      </c>
      <c r="D53" s="62" t="s">
        <v>204</v>
      </c>
    </row>
    <row r="54" spans="1:4" ht="21" customHeight="1" x14ac:dyDescent="0.2">
      <c r="A54" s="56"/>
      <c r="B54" s="63"/>
      <c r="C54" s="68" t="s">
        <v>145</v>
      </c>
      <c r="D54" s="62" t="s">
        <v>205</v>
      </c>
    </row>
    <row r="55" spans="1:4" ht="21" customHeight="1" x14ac:dyDescent="0.2">
      <c r="A55" s="56"/>
      <c r="B55" s="63"/>
      <c r="C55" s="68" t="s">
        <v>147</v>
      </c>
      <c r="D55" s="62" t="s">
        <v>206</v>
      </c>
    </row>
    <row r="56" spans="1:4" ht="21" customHeight="1" x14ac:dyDescent="0.2">
      <c r="A56" s="56"/>
      <c r="B56" s="63"/>
      <c r="C56" s="68" t="s">
        <v>149</v>
      </c>
      <c r="D56" s="62" t="s">
        <v>207</v>
      </c>
    </row>
    <row r="57" spans="1:4" ht="21" customHeight="1" x14ac:dyDescent="0.2">
      <c r="A57" s="56"/>
      <c r="B57" s="63"/>
      <c r="C57" s="68" t="s">
        <v>151</v>
      </c>
      <c r="D57" s="62" t="s">
        <v>208</v>
      </c>
    </row>
    <row r="58" spans="1:4" ht="21" customHeight="1" x14ac:dyDescent="0.2">
      <c r="A58" s="56"/>
      <c r="B58" s="63"/>
      <c r="C58" s="68" t="s">
        <v>153</v>
      </c>
      <c r="D58" s="62" t="s">
        <v>209</v>
      </c>
    </row>
    <row r="59" spans="1:4" ht="21" customHeight="1" x14ac:dyDescent="0.2">
      <c r="A59" s="56"/>
      <c r="B59" s="63"/>
      <c r="C59" s="68" t="s">
        <v>155</v>
      </c>
      <c r="D59" s="62" t="s">
        <v>210</v>
      </c>
    </row>
    <row r="60" spans="1:4" ht="21" customHeight="1" x14ac:dyDescent="0.2">
      <c r="A60" s="56"/>
      <c r="B60" s="63"/>
      <c r="C60" s="68" t="s">
        <v>157</v>
      </c>
      <c r="D60" s="62" t="s">
        <v>211</v>
      </c>
    </row>
    <row r="61" spans="1:4" ht="21" customHeight="1" x14ac:dyDescent="0.2">
      <c r="A61" s="56"/>
      <c r="B61" s="63"/>
      <c r="C61" s="68" t="s">
        <v>159</v>
      </c>
      <c r="D61" s="62" t="s">
        <v>212</v>
      </c>
    </row>
    <row r="62" spans="1:4" ht="21" customHeight="1" x14ac:dyDescent="0.2">
      <c r="A62" s="56"/>
      <c r="B62" s="63"/>
      <c r="C62" s="68" t="s">
        <v>161</v>
      </c>
      <c r="D62" s="62" t="s">
        <v>213</v>
      </c>
    </row>
    <row r="63" spans="1:4" ht="21" customHeight="1" x14ac:dyDescent="0.2">
      <c r="A63" s="56"/>
      <c r="B63" s="63"/>
      <c r="C63" s="68" t="s">
        <v>163</v>
      </c>
      <c r="D63" s="62" t="s">
        <v>214</v>
      </c>
    </row>
    <row r="64" spans="1:4" ht="21" customHeight="1" x14ac:dyDescent="0.2">
      <c r="A64" s="56"/>
      <c r="B64" s="63"/>
      <c r="C64" s="68" t="s">
        <v>165</v>
      </c>
      <c r="D64" s="62" t="s">
        <v>215</v>
      </c>
    </row>
    <row r="65" spans="1:4" ht="21" customHeight="1" x14ac:dyDescent="0.2">
      <c r="A65" s="56"/>
      <c r="B65" s="63"/>
      <c r="C65" s="68" t="s">
        <v>167</v>
      </c>
      <c r="D65" s="62" t="s">
        <v>216</v>
      </c>
    </row>
    <row r="66" spans="1:4" ht="21" customHeight="1" x14ac:dyDescent="0.2">
      <c r="A66" s="56"/>
      <c r="B66" s="63"/>
      <c r="C66" s="68" t="s">
        <v>169</v>
      </c>
      <c r="D66" s="62" t="s">
        <v>217</v>
      </c>
    </row>
    <row r="67" spans="1:4" ht="21" customHeight="1" x14ac:dyDescent="0.2">
      <c r="A67" s="56"/>
      <c r="B67" s="63"/>
      <c r="C67" s="68" t="s">
        <v>171</v>
      </c>
      <c r="D67" s="62" t="s">
        <v>218</v>
      </c>
    </row>
    <row r="68" spans="1:4" ht="21" customHeight="1" x14ac:dyDescent="0.2">
      <c r="A68" s="56"/>
      <c r="B68" s="63"/>
      <c r="C68" s="68" t="s">
        <v>173</v>
      </c>
      <c r="D68" s="62" t="s">
        <v>219</v>
      </c>
    </row>
    <row r="69" spans="1:4" ht="21" customHeight="1" x14ac:dyDescent="0.2">
      <c r="A69" s="56"/>
      <c r="B69" s="63"/>
      <c r="C69" s="68" t="s">
        <v>175</v>
      </c>
      <c r="D69" s="62" t="s">
        <v>220</v>
      </c>
    </row>
    <row r="70" spans="1:4" ht="21" customHeight="1" x14ac:dyDescent="0.2">
      <c r="A70" s="56"/>
      <c r="B70" s="63"/>
      <c r="C70" s="68" t="s">
        <v>177</v>
      </c>
      <c r="D70" s="62" t="s">
        <v>221</v>
      </c>
    </row>
    <row r="71" spans="1:4" ht="21" customHeight="1" x14ac:dyDescent="0.2">
      <c r="A71" s="56"/>
      <c r="B71" s="63"/>
      <c r="C71" s="68" t="s">
        <v>179</v>
      </c>
      <c r="D71" s="62" t="s">
        <v>222</v>
      </c>
    </row>
    <row r="72" spans="1:4" ht="21" customHeight="1" x14ac:dyDescent="0.2">
      <c r="A72" s="56"/>
      <c r="B72" s="63"/>
      <c r="C72" s="68" t="s">
        <v>181</v>
      </c>
      <c r="D72" s="62" t="s">
        <v>223</v>
      </c>
    </row>
    <row r="73" spans="1:4" ht="21" customHeight="1" x14ac:dyDescent="0.2">
      <c r="A73" s="56"/>
      <c r="B73" s="63"/>
      <c r="C73" s="68" t="s">
        <v>183</v>
      </c>
      <c r="D73" s="62" t="s">
        <v>224</v>
      </c>
    </row>
    <row r="74" spans="1:4" ht="21" customHeight="1" x14ac:dyDescent="0.2">
      <c r="A74" s="56"/>
      <c r="B74" s="63"/>
      <c r="C74" s="68" t="s">
        <v>225</v>
      </c>
      <c r="D74" s="62" t="s">
        <v>226</v>
      </c>
    </row>
    <row r="75" spans="1:4" ht="21" customHeight="1" x14ac:dyDescent="0.2">
      <c r="A75" s="56"/>
      <c r="B75" s="63"/>
      <c r="C75" s="68" t="s">
        <v>227</v>
      </c>
      <c r="D75" s="62" t="s">
        <v>228</v>
      </c>
    </row>
    <row r="76" spans="1:4" ht="21" customHeight="1" x14ac:dyDescent="0.2">
      <c r="A76" s="64"/>
      <c r="B76" s="65"/>
      <c r="C76" s="69" t="s">
        <v>229</v>
      </c>
      <c r="D76" s="67" t="s">
        <v>230</v>
      </c>
    </row>
    <row r="77" spans="1:4" ht="21" customHeight="1" x14ac:dyDescent="0.2">
      <c r="A77" s="56">
        <v>4</v>
      </c>
      <c r="B77" s="274" t="s">
        <v>231</v>
      </c>
      <c r="C77" s="275"/>
      <c r="D77" s="276"/>
    </row>
    <row r="78" spans="1:4" ht="21" customHeight="1" x14ac:dyDescent="0.2">
      <c r="A78" s="56"/>
      <c r="B78" s="57"/>
      <c r="C78" s="58" t="s">
        <v>136</v>
      </c>
      <c r="D78" s="59"/>
    </row>
    <row r="79" spans="1:4" ht="21" customHeight="1" x14ac:dyDescent="0.2">
      <c r="A79" s="56"/>
      <c r="B79" s="63"/>
      <c r="C79" s="68" t="s">
        <v>137</v>
      </c>
      <c r="D79" s="62" t="s">
        <v>232</v>
      </c>
    </row>
    <row r="80" spans="1:4" ht="21" customHeight="1" x14ac:dyDescent="0.2">
      <c r="A80" s="56"/>
      <c r="B80" s="63"/>
      <c r="C80" s="68" t="s">
        <v>139</v>
      </c>
      <c r="D80" s="62" t="s">
        <v>233</v>
      </c>
    </row>
    <row r="81" spans="1:4" ht="21" customHeight="1" x14ac:dyDescent="0.2">
      <c r="A81" s="56"/>
      <c r="B81" s="63"/>
      <c r="C81" s="68" t="s">
        <v>141</v>
      </c>
      <c r="D81" s="62" t="s">
        <v>234</v>
      </c>
    </row>
    <row r="82" spans="1:4" ht="21" customHeight="1" x14ac:dyDescent="0.2">
      <c r="A82" s="56"/>
      <c r="B82" s="63"/>
      <c r="C82" s="68" t="s">
        <v>143</v>
      </c>
      <c r="D82" s="62" t="s">
        <v>235</v>
      </c>
    </row>
    <row r="83" spans="1:4" ht="21" customHeight="1" x14ac:dyDescent="0.2">
      <c r="A83" s="56"/>
      <c r="B83" s="63"/>
      <c r="C83" s="68" t="s">
        <v>145</v>
      </c>
      <c r="D83" s="62" t="s">
        <v>236</v>
      </c>
    </row>
    <row r="84" spans="1:4" ht="21" customHeight="1" x14ac:dyDescent="0.2">
      <c r="A84" s="56"/>
      <c r="B84" s="63"/>
      <c r="C84" s="68" t="s">
        <v>147</v>
      </c>
      <c r="D84" s="62" t="s">
        <v>237</v>
      </c>
    </row>
    <row r="85" spans="1:4" ht="21" customHeight="1" x14ac:dyDescent="0.2">
      <c r="A85" s="56"/>
      <c r="B85" s="63"/>
      <c r="C85" s="68" t="s">
        <v>149</v>
      </c>
      <c r="D85" s="62" t="s">
        <v>238</v>
      </c>
    </row>
    <row r="86" spans="1:4" ht="21" customHeight="1" x14ac:dyDescent="0.2">
      <c r="A86" s="56"/>
      <c r="B86" s="63"/>
      <c r="C86" s="68" t="s">
        <v>151</v>
      </c>
      <c r="D86" s="62" t="s">
        <v>239</v>
      </c>
    </row>
    <row r="87" spans="1:4" ht="21" customHeight="1" x14ac:dyDescent="0.2">
      <c r="A87" s="56"/>
      <c r="B87" s="63"/>
      <c r="C87" s="68" t="s">
        <v>153</v>
      </c>
      <c r="D87" s="62" t="s">
        <v>240</v>
      </c>
    </row>
    <row r="88" spans="1:4" ht="21" customHeight="1" x14ac:dyDescent="0.2">
      <c r="A88" s="56"/>
      <c r="B88" s="63"/>
      <c r="C88" s="68" t="s">
        <v>155</v>
      </c>
      <c r="D88" s="62" t="s">
        <v>241</v>
      </c>
    </row>
    <row r="89" spans="1:4" ht="21" customHeight="1" x14ac:dyDescent="0.2">
      <c r="A89" s="56"/>
      <c r="B89" s="63"/>
      <c r="C89" s="68" t="s">
        <v>157</v>
      </c>
      <c r="D89" s="62" t="s">
        <v>242</v>
      </c>
    </row>
    <row r="90" spans="1:4" ht="21" customHeight="1" x14ac:dyDescent="0.2">
      <c r="A90" s="56"/>
      <c r="B90" s="63"/>
      <c r="C90" s="68" t="s">
        <v>159</v>
      </c>
      <c r="D90" s="62" t="s">
        <v>243</v>
      </c>
    </row>
    <row r="91" spans="1:4" ht="21" customHeight="1" x14ac:dyDescent="0.2">
      <c r="A91" s="56"/>
      <c r="B91" s="63"/>
      <c r="C91" s="68" t="s">
        <v>161</v>
      </c>
      <c r="D91" s="62" t="s">
        <v>244</v>
      </c>
    </row>
    <row r="92" spans="1:4" ht="21" customHeight="1" x14ac:dyDescent="0.2">
      <c r="A92" s="56"/>
      <c r="B92" s="63"/>
      <c r="C92" s="68" t="s">
        <v>163</v>
      </c>
      <c r="D92" s="62" t="s">
        <v>245</v>
      </c>
    </row>
    <row r="93" spans="1:4" ht="21" customHeight="1" x14ac:dyDescent="0.2">
      <c r="A93" s="56"/>
      <c r="B93" s="63"/>
      <c r="C93" s="68" t="s">
        <v>165</v>
      </c>
      <c r="D93" s="62" t="s">
        <v>246</v>
      </c>
    </row>
    <row r="94" spans="1:4" ht="21" customHeight="1" x14ac:dyDescent="0.2">
      <c r="A94" s="56"/>
      <c r="B94" s="63"/>
      <c r="C94" s="68" t="s">
        <v>167</v>
      </c>
      <c r="D94" s="62" t="s">
        <v>247</v>
      </c>
    </row>
    <row r="95" spans="1:4" ht="21" customHeight="1" x14ac:dyDescent="0.2">
      <c r="A95" s="56"/>
      <c r="B95" s="63"/>
      <c r="C95" s="68" t="s">
        <v>169</v>
      </c>
      <c r="D95" s="62" t="s">
        <v>248</v>
      </c>
    </row>
    <row r="96" spans="1:4" ht="21" customHeight="1" x14ac:dyDescent="0.2">
      <c r="A96" s="56"/>
      <c r="B96" s="63"/>
      <c r="C96" s="68" t="s">
        <v>171</v>
      </c>
      <c r="D96" s="62" t="s">
        <v>206</v>
      </c>
    </row>
    <row r="97" spans="1:4" ht="21" customHeight="1" x14ac:dyDescent="0.2">
      <c r="A97" s="56"/>
      <c r="B97" s="63"/>
      <c r="C97" s="68" t="s">
        <v>173</v>
      </c>
      <c r="D97" s="62" t="s">
        <v>249</v>
      </c>
    </row>
    <row r="98" spans="1:4" ht="21" customHeight="1" x14ac:dyDescent="0.2">
      <c r="A98" s="56"/>
      <c r="B98" s="63"/>
      <c r="C98" s="68" t="s">
        <v>175</v>
      </c>
      <c r="D98" s="62" t="s">
        <v>250</v>
      </c>
    </row>
    <row r="99" spans="1:4" ht="21" customHeight="1" x14ac:dyDescent="0.2">
      <c r="A99" s="56"/>
      <c r="B99" s="63"/>
      <c r="C99" s="68" t="s">
        <v>177</v>
      </c>
      <c r="D99" s="62" t="s">
        <v>251</v>
      </c>
    </row>
    <row r="100" spans="1:4" ht="21" customHeight="1" x14ac:dyDescent="0.2">
      <c r="A100" s="56"/>
      <c r="B100" s="63"/>
      <c r="C100" s="68" t="s">
        <v>179</v>
      </c>
      <c r="D100" s="62" t="s">
        <v>252</v>
      </c>
    </row>
    <row r="101" spans="1:4" ht="21" customHeight="1" x14ac:dyDescent="0.2">
      <c r="A101" s="56"/>
      <c r="B101" s="63"/>
      <c r="C101" s="68" t="s">
        <v>181</v>
      </c>
      <c r="D101" s="62" t="s">
        <v>253</v>
      </c>
    </row>
    <row r="102" spans="1:4" ht="21" customHeight="1" x14ac:dyDescent="0.2">
      <c r="A102" s="56"/>
      <c r="B102" s="63"/>
      <c r="C102" s="68" t="s">
        <v>183</v>
      </c>
      <c r="D102" s="62" t="s">
        <v>254</v>
      </c>
    </row>
    <row r="103" spans="1:4" ht="21" customHeight="1" x14ac:dyDescent="0.2">
      <c r="A103" s="56"/>
      <c r="B103" s="63"/>
      <c r="C103" s="68" t="s">
        <v>225</v>
      </c>
      <c r="D103" s="62" t="s">
        <v>255</v>
      </c>
    </row>
    <row r="104" spans="1:4" ht="21" customHeight="1" x14ac:dyDescent="0.2">
      <c r="A104" s="56"/>
      <c r="B104" s="63"/>
      <c r="C104" s="68" t="s">
        <v>227</v>
      </c>
      <c r="D104" s="62" t="s">
        <v>256</v>
      </c>
    </row>
    <row r="105" spans="1:4" ht="21" customHeight="1" x14ac:dyDescent="0.2">
      <c r="A105" s="56"/>
      <c r="B105" s="63"/>
      <c r="C105" s="68" t="s">
        <v>229</v>
      </c>
      <c r="D105" s="62" t="s">
        <v>257</v>
      </c>
    </row>
    <row r="106" spans="1:4" ht="21" customHeight="1" x14ac:dyDescent="0.2">
      <c r="A106" s="56"/>
      <c r="B106" s="63"/>
      <c r="C106" s="68" t="s">
        <v>258</v>
      </c>
      <c r="D106" s="62" t="s">
        <v>259</v>
      </c>
    </row>
    <row r="107" spans="1:4" ht="21" customHeight="1" x14ac:dyDescent="0.2">
      <c r="A107" s="56"/>
      <c r="B107" s="63"/>
      <c r="C107" s="68" t="s">
        <v>260</v>
      </c>
      <c r="D107" s="62" t="s">
        <v>261</v>
      </c>
    </row>
    <row r="108" spans="1:4" ht="21" customHeight="1" x14ac:dyDescent="0.2">
      <c r="A108" s="56"/>
      <c r="B108" s="63"/>
      <c r="C108" s="68" t="s">
        <v>262</v>
      </c>
      <c r="D108" s="62" t="s">
        <v>263</v>
      </c>
    </row>
    <row r="109" spans="1:4" ht="21" customHeight="1" x14ac:dyDescent="0.2">
      <c r="A109" s="56"/>
      <c r="B109" s="63"/>
      <c r="C109" s="68" t="s">
        <v>264</v>
      </c>
      <c r="D109" s="62" t="s">
        <v>265</v>
      </c>
    </row>
    <row r="110" spans="1:4" ht="21" customHeight="1" x14ac:dyDescent="0.2">
      <c r="A110" s="56"/>
      <c r="B110" s="63"/>
      <c r="C110" s="68" t="s">
        <v>266</v>
      </c>
      <c r="D110" s="62" t="s">
        <v>267</v>
      </c>
    </row>
    <row r="111" spans="1:4" ht="21" customHeight="1" x14ac:dyDescent="0.2">
      <c r="A111" s="56"/>
      <c r="B111" s="63"/>
      <c r="C111" s="68" t="s">
        <v>268</v>
      </c>
      <c r="D111" s="62" t="s">
        <v>269</v>
      </c>
    </row>
    <row r="112" spans="1:4" ht="21" customHeight="1" x14ac:dyDescent="0.2">
      <c r="A112" s="56"/>
      <c r="B112" s="63"/>
      <c r="C112" s="68" t="s">
        <v>270</v>
      </c>
      <c r="D112" s="62" t="s">
        <v>271</v>
      </c>
    </row>
    <row r="113" spans="1:4" ht="21" customHeight="1" x14ac:dyDescent="0.2">
      <c r="A113" s="64"/>
      <c r="B113" s="65"/>
      <c r="C113" s="69" t="s">
        <v>272</v>
      </c>
      <c r="D113" s="67" t="s">
        <v>273</v>
      </c>
    </row>
    <row r="114" spans="1:4" ht="21" customHeight="1" x14ac:dyDescent="0.2">
      <c r="A114" s="56">
        <v>4</v>
      </c>
      <c r="B114" s="274" t="s">
        <v>274</v>
      </c>
      <c r="C114" s="275"/>
      <c r="D114" s="276"/>
    </row>
    <row r="115" spans="1:4" ht="21" customHeight="1" x14ac:dyDescent="0.2">
      <c r="A115" s="56"/>
      <c r="B115" s="57"/>
      <c r="C115" s="58" t="s">
        <v>136</v>
      </c>
      <c r="D115" s="59"/>
    </row>
    <row r="116" spans="1:4" ht="21" customHeight="1" x14ac:dyDescent="0.2">
      <c r="A116" s="56"/>
      <c r="B116" s="63"/>
      <c r="C116" s="68" t="s">
        <v>275</v>
      </c>
      <c r="D116" s="62" t="s">
        <v>276</v>
      </c>
    </row>
    <row r="117" spans="1:4" ht="21" customHeight="1" x14ac:dyDescent="0.2">
      <c r="A117" s="56"/>
      <c r="B117" s="63"/>
      <c r="C117" s="68" t="s">
        <v>277</v>
      </c>
      <c r="D117" s="62" t="s">
        <v>278</v>
      </c>
    </row>
    <row r="118" spans="1:4" ht="21" customHeight="1" x14ac:dyDescent="0.2">
      <c r="A118" s="56"/>
      <c r="B118" s="63"/>
      <c r="C118" s="68" t="s">
        <v>279</v>
      </c>
      <c r="D118" s="62" t="s">
        <v>280</v>
      </c>
    </row>
    <row r="119" spans="1:4" ht="21" customHeight="1" x14ac:dyDescent="0.2">
      <c r="A119" s="56"/>
      <c r="B119" s="63"/>
      <c r="C119" s="68" t="s">
        <v>281</v>
      </c>
      <c r="D119" s="62" t="s">
        <v>282</v>
      </c>
    </row>
    <row r="120" spans="1:4" ht="21" customHeight="1" x14ac:dyDescent="0.2">
      <c r="A120" s="56"/>
      <c r="B120" s="63"/>
      <c r="C120" s="68" t="s">
        <v>283</v>
      </c>
      <c r="D120" s="62" t="s">
        <v>284</v>
      </c>
    </row>
    <row r="121" spans="1:4" ht="21" customHeight="1" x14ac:dyDescent="0.2">
      <c r="A121" s="56"/>
      <c r="B121" s="63"/>
      <c r="C121" s="68" t="s">
        <v>285</v>
      </c>
      <c r="D121" s="62" t="s">
        <v>286</v>
      </c>
    </row>
    <row r="122" spans="1:4" ht="21" customHeight="1" x14ac:dyDescent="0.2">
      <c r="A122" s="56"/>
      <c r="B122" s="63"/>
      <c r="C122" s="68" t="s">
        <v>287</v>
      </c>
      <c r="D122" s="62" t="s">
        <v>288</v>
      </c>
    </row>
    <row r="123" spans="1:4" ht="21" customHeight="1" x14ac:dyDescent="0.2">
      <c r="A123" s="56"/>
      <c r="B123" s="63"/>
      <c r="C123" s="68" t="s">
        <v>289</v>
      </c>
      <c r="D123" s="62" t="s">
        <v>290</v>
      </c>
    </row>
    <row r="124" spans="1:4" ht="21" customHeight="1" x14ac:dyDescent="0.2">
      <c r="A124" s="56"/>
      <c r="B124" s="63"/>
      <c r="C124" s="68" t="s">
        <v>291</v>
      </c>
      <c r="D124" s="62" t="s">
        <v>292</v>
      </c>
    </row>
    <row r="125" spans="1:4" ht="21" customHeight="1" x14ac:dyDescent="0.2">
      <c r="A125" s="56"/>
      <c r="B125" s="63"/>
      <c r="C125" s="68" t="s">
        <v>293</v>
      </c>
      <c r="D125" s="62" t="s">
        <v>294</v>
      </c>
    </row>
    <row r="126" spans="1:4" ht="21" customHeight="1" x14ac:dyDescent="0.2">
      <c r="A126" s="56"/>
      <c r="B126" s="63"/>
      <c r="C126" s="68" t="s">
        <v>295</v>
      </c>
      <c r="D126" s="62" t="s">
        <v>296</v>
      </c>
    </row>
    <row r="127" spans="1:4" ht="21" customHeight="1" x14ac:dyDescent="0.2">
      <c r="A127" s="56"/>
      <c r="B127" s="63"/>
      <c r="C127" s="68" t="s">
        <v>297</v>
      </c>
      <c r="D127" s="62" t="s">
        <v>298</v>
      </c>
    </row>
    <row r="128" spans="1:4" ht="21" customHeight="1" x14ac:dyDescent="0.2">
      <c r="A128" s="56"/>
      <c r="B128" s="63"/>
      <c r="C128" s="68" t="s">
        <v>299</v>
      </c>
      <c r="D128" s="62" t="s">
        <v>300</v>
      </c>
    </row>
    <row r="129" spans="1:4" ht="21" customHeight="1" x14ac:dyDescent="0.2">
      <c r="A129" s="56"/>
      <c r="B129" s="63"/>
      <c r="C129" s="68" t="s">
        <v>301</v>
      </c>
      <c r="D129" s="62" t="s">
        <v>302</v>
      </c>
    </row>
    <row r="130" spans="1:4" ht="21" customHeight="1" x14ac:dyDescent="0.2">
      <c r="A130" s="56"/>
      <c r="B130" s="63"/>
      <c r="C130" s="68" t="s">
        <v>303</v>
      </c>
      <c r="D130" s="62" t="s">
        <v>304</v>
      </c>
    </row>
    <row r="131" spans="1:4" ht="21" customHeight="1" x14ac:dyDescent="0.2">
      <c r="A131" s="56"/>
      <c r="B131" s="63"/>
      <c r="C131" s="68" t="s">
        <v>305</v>
      </c>
      <c r="D131" s="62" t="s">
        <v>306</v>
      </c>
    </row>
    <row r="132" spans="1:4" ht="21" customHeight="1" x14ac:dyDescent="0.2">
      <c r="A132" s="56"/>
      <c r="B132" s="63"/>
      <c r="C132" s="68" t="s">
        <v>307</v>
      </c>
      <c r="D132" s="62" t="s">
        <v>308</v>
      </c>
    </row>
    <row r="133" spans="1:4" ht="21" customHeight="1" x14ac:dyDescent="0.2">
      <c r="A133" s="56"/>
      <c r="B133" s="63"/>
      <c r="C133" s="68" t="s">
        <v>309</v>
      </c>
      <c r="D133" s="62" t="s">
        <v>310</v>
      </c>
    </row>
    <row r="134" spans="1:4" ht="21" customHeight="1" x14ac:dyDescent="0.2">
      <c r="A134" s="56"/>
      <c r="B134" s="63"/>
      <c r="C134" s="68" t="s">
        <v>311</v>
      </c>
      <c r="D134" s="62" t="s">
        <v>312</v>
      </c>
    </row>
    <row r="135" spans="1:4" ht="21" customHeight="1" x14ac:dyDescent="0.2">
      <c r="A135" s="56"/>
      <c r="B135" s="63"/>
      <c r="C135" s="68" t="s">
        <v>313</v>
      </c>
      <c r="D135" s="62" t="s">
        <v>314</v>
      </c>
    </row>
    <row r="136" spans="1:4" ht="21" customHeight="1" x14ac:dyDescent="0.2">
      <c r="A136" s="56"/>
      <c r="B136" s="63"/>
      <c r="C136" s="68" t="s">
        <v>315</v>
      </c>
      <c r="D136" s="62" t="s">
        <v>316</v>
      </c>
    </row>
    <row r="137" spans="1:4" ht="21" customHeight="1" x14ac:dyDescent="0.2">
      <c r="A137" s="56"/>
      <c r="B137" s="63"/>
      <c r="C137" s="68" t="s">
        <v>317</v>
      </c>
      <c r="D137" s="62" t="s">
        <v>318</v>
      </c>
    </row>
    <row r="138" spans="1:4" ht="21" customHeight="1" x14ac:dyDescent="0.2">
      <c r="A138" s="56"/>
      <c r="B138" s="63"/>
      <c r="C138" s="68" t="s">
        <v>319</v>
      </c>
      <c r="D138" s="62" t="s">
        <v>320</v>
      </c>
    </row>
    <row r="139" spans="1:4" ht="21" customHeight="1" x14ac:dyDescent="0.2">
      <c r="A139" s="56"/>
      <c r="B139" s="63"/>
      <c r="C139" s="68" t="s">
        <v>321</v>
      </c>
      <c r="D139" s="62" t="s">
        <v>322</v>
      </c>
    </row>
    <row r="140" spans="1:4" ht="21" customHeight="1" x14ac:dyDescent="0.2">
      <c r="A140" s="56"/>
      <c r="B140" s="63"/>
      <c r="C140" s="68" t="s">
        <v>323</v>
      </c>
      <c r="D140" s="62" t="s">
        <v>324</v>
      </c>
    </row>
    <row r="141" spans="1:4" ht="21" customHeight="1" x14ac:dyDescent="0.2">
      <c r="A141" s="56"/>
      <c r="B141" s="63"/>
      <c r="C141" s="68" t="s">
        <v>325</v>
      </c>
      <c r="D141" s="62" t="s">
        <v>326</v>
      </c>
    </row>
    <row r="142" spans="1:4" ht="21" customHeight="1" x14ac:dyDescent="0.2">
      <c r="A142" s="56"/>
      <c r="B142" s="63"/>
      <c r="C142" s="68" t="s">
        <v>327</v>
      </c>
      <c r="D142" s="62" t="s">
        <v>328</v>
      </c>
    </row>
    <row r="143" spans="1:4" ht="21" customHeight="1" x14ac:dyDescent="0.2">
      <c r="A143" s="56"/>
      <c r="B143" s="63"/>
      <c r="C143" s="68" t="s">
        <v>329</v>
      </c>
      <c r="D143" s="62" t="s">
        <v>330</v>
      </c>
    </row>
    <row r="144" spans="1:4" ht="21" customHeight="1" x14ac:dyDescent="0.2">
      <c r="A144" s="56"/>
      <c r="B144" s="63"/>
      <c r="C144" s="68" t="s">
        <v>331</v>
      </c>
      <c r="D144" s="62" t="s">
        <v>332</v>
      </c>
    </row>
    <row r="145" spans="1:4" ht="21" customHeight="1" x14ac:dyDescent="0.2">
      <c r="A145" s="56"/>
      <c r="B145" s="63"/>
      <c r="C145" s="68" t="s">
        <v>333</v>
      </c>
      <c r="D145" s="62" t="s">
        <v>334</v>
      </c>
    </row>
    <row r="146" spans="1:4" ht="21" customHeight="1" x14ac:dyDescent="0.2">
      <c r="A146" s="56"/>
      <c r="B146" s="63"/>
      <c r="C146" s="68" t="s">
        <v>335</v>
      </c>
      <c r="D146" s="62" t="s">
        <v>336</v>
      </c>
    </row>
    <row r="147" spans="1:4" ht="21" customHeight="1" x14ac:dyDescent="0.2">
      <c r="A147" s="56"/>
      <c r="B147" s="63"/>
      <c r="C147" s="68" t="s">
        <v>337</v>
      </c>
      <c r="D147" s="62" t="s">
        <v>338</v>
      </c>
    </row>
    <row r="148" spans="1:4" ht="21" customHeight="1" x14ac:dyDescent="0.2">
      <c r="A148" s="56"/>
      <c r="B148" s="63"/>
      <c r="C148" s="68" t="s">
        <v>339</v>
      </c>
      <c r="D148" s="62" t="s">
        <v>340</v>
      </c>
    </row>
    <row r="149" spans="1:4" ht="21" customHeight="1" x14ac:dyDescent="0.2">
      <c r="A149" s="56"/>
      <c r="B149" s="63"/>
      <c r="C149" s="68" t="s">
        <v>341</v>
      </c>
      <c r="D149" s="62" t="s">
        <v>342</v>
      </c>
    </row>
    <row r="150" spans="1:4" ht="21" customHeight="1" x14ac:dyDescent="0.2">
      <c r="A150" s="64"/>
      <c r="B150" s="65"/>
      <c r="C150" s="69" t="s">
        <v>343</v>
      </c>
      <c r="D150" s="67" t="s">
        <v>344</v>
      </c>
    </row>
    <row r="151" spans="1:4" ht="21" customHeight="1" x14ac:dyDescent="0.2">
      <c r="A151" s="56">
        <v>4</v>
      </c>
      <c r="B151" s="274" t="s">
        <v>274</v>
      </c>
      <c r="C151" s="275"/>
      <c r="D151" s="276"/>
    </row>
    <row r="152" spans="1:4" ht="21" customHeight="1" x14ac:dyDescent="0.2">
      <c r="A152" s="56"/>
      <c r="B152" s="57"/>
      <c r="C152" s="58" t="s">
        <v>136</v>
      </c>
      <c r="D152" s="59"/>
    </row>
    <row r="153" spans="1:4" ht="21" customHeight="1" x14ac:dyDescent="0.2">
      <c r="A153" s="56"/>
      <c r="B153" s="63"/>
      <c r="C153" s="68" t="s">
        <v>345</v>
      </c>
      <c r="D153" s="62" t="s">
        <v>346</v>
      </c>
    </row>
    <row r="154" spans="1:4" ht="21" customHeight="1" x14ac:dyDescent="0.2">
      <c r="A154" s="56"/>
      <c r="B154" s="63"/>
      <c r="C154" s="68" t="s">
        <v>347</v>
      </c>
      <c r="D154" s="62" t="s">
        <v>348</v>
      </c>
    </row>
    <row r="155" spans="1:4" ht="21" customHeight="1" x14ac:dyDescent="0.2">
      <c r="A155" s="56"/>
      <c r="B155" s="63"/>
      <c r="C155" s="68" t="s">
        <v>349</v>
      </c>
      <c r="D155" s="62" t="s">
        <v>350</v>
      </c>
    </row>
    <row r="156" spans="1:4" ht="21" customHeight="1" x14ac:dyDescent="0.2">
      <c r="A156" s="56"/>
      <c r="B156" s="63"/>
      <c r="C156" s="68" t="s">
        <v>351</v>
      </c>
      <c r="D156" s="62" t="s">
        <v>352</v>
      </c>
    </row>
    <row r="157" spans="1:4" ht="21" customHeight="1" x14ac:dyDescent="0.2">
      <c r="A157" s="56"/>
      <c r="B157" s="63"/>
      <c r="C157" s="68" t="s">
        <v>353</v>
      </c>
      <c r="D157" s="62" t="s">
        <v>354</v>
      </c>
    </row>
    <row r="158" spans="1:4" ht="21" customHeight="1" x14ac:dyDescent="0.2">
      <c r="A158" s="56"/>
      <c r="B158" s="63"/>
      <c r="C158" s="68" t="s">
        <v>355</v>
      </c>
      <c r="D158" s="62" t="s">
        <v>356</v>
      </c>
    </row>
    <row r="159" spans="1:4" ht="21" customHeight="1" x14ac:dyDescent="0.2">
      <c r="A159" s="56"/>
      <c r="B159" s="63"/>
      <c r="C159" s="68" t="s">
        <v>357</v>
      </c>
      <c r="D159" s="62" t="s">
        <v>358</v>
      </c>
    </row>
    <row r="160" spans="1:4" ht="21" customHeight="1" x14ac:dyDescent="0.2">
      <c r="A160" s="56"/>
      <c r="B160" s="63"/>
      <c r="C160" s="68" t="s">
        <v>359</v>
      </c>
      <c r="D160" s="62" t="s">
        <v>360</v>
      </c>
    </row>
    <row r="161" spans="1:4" ht="21" customHeight="1" x14ac:dyDescent="0.2">
      <c r="A161" s="56"/>
      <c r="B161" s="63"/>
      <c r="C161" s="68" t="s">
        <v>361</v>
      </c>
      <c r="D161" s="62" t="s">
        <v>362</v>
      </c>
    </row>
    <row r="162" spans="1:4" ht="21" customHeight="1" x14ac:dyDescent="0.2">
      <c r="A162" s="56"/>
      <c r="B162" s="63"/>
      <c r="C162" s="68" t="s">
        <v>363</v>
      </c>
      <c r="D162" s="62" t="s">
        <v>364</v>
      </c>
    </row>
    <row r="163" spans="1:4" ht="21" customHeight="1" x14ac:dyDescent="0.2">
      <c r="A163" s="56"/>
      <c r="B163" s="63"/>
      <c r="C163" s="68" t="s">
        <v>365</v>
      </c>
      <c r="D163" s="62" t="s">
        <v>366</v>
      </c>
    </row>
    <row r="164" spans="1:4" ht="21" customHeight="1" x14ac:dyDescent="0.2">
      <c r="A164" s="56"/>
      <c r="B164" s="63"/>
      <c r="C164" s="68" t="s">
        <v>367</v>
      </c>
      <c r="D164" s="62" t="s">
        <v>368</v>
      </c>
    </row>
    <row r="165" spans="1:4" ht="21" customHeight="1" x14ac:dyDescent="0.2">
      <c r="A165" s="56"/>
      <c r="B165" s="63"/>
      <c r="C165" s="68" t="s">
        <v>369</v>
      </c>
      <c r="D165" s="62" t="s">
        <v>370</v>
      </c>
    </row>
    <row r="166" spans="1:4" ht="21" customHeight="1" x14ac:dyDescent="0.2">
      <c r="A166" s="56"/>
      <c r="B166" s="63"/>
      <c r="C166" s="68" t="s">
        <v>371</v>
      </c>
      <c r="D166" s="62" t="s">
        <v>372</v>
      </c>
    </row>
    <row r="167" spans="1:4" ht="21" customHeight="1" x14ac:dyDescent="0.2">
      <c r="A167" s="56"/>
      <c r="B167" s="63"/>
      <c r="C167" s="68" t="s">
        <v>373</v>
      </c>
      <c r="D167" s="62" t="s">
        <v>374</v>
      </c>
    </row>
    <row r="168" spans="1:4" ht="21" customHeight="1" x14ac:dyDescent="0.2">
      <c r="A168" s="56"/>
      <c r="B168" s="63"/>
      <c r="C168" s="68" t="s">
        <v>375</v>
      </c>
      <c r="D168" s="62" t="s">
        <v>376</v>
      </c>
    </row>
    <row r="169" spans="1:4" ht="21" customHeight="1" x14ac:dyDescent="0.2">
      <c r="A169" s="56"/>
      <c r="B169" s="63"/>
      <c r="C169" s="68" t="s">
        <v>377</v>
      </c>
      <c r="D169" s="62" t="s">
        <v>378</v>
      </c>
    </row>
    <row r="170" spans="1:4" ht="21" customHeight="1" x14ac:dyDescent="0.2">
      <c r="A170" s="56"/>
      <c r="B170" s="63"/>
      <c r="C170" s="68" t="s">
        <v>379</v>
      </c>
      <c r="D170" s="62" t="s">
        <v>380</v>
      </c>
    </row>
    <row r="171" spans="1:4" ht="21" customHeight="1" x14ac:dyDescent="0.2">
      <c r="A171" s="56"/>
      <c r="B171" s="63"/>
      <c r="C171" s="68" t="s">
        <v>381</v>
      </c>
      <c r="D171" s="62" t="s">
        <v>382</v>
      </c>
    </row>
    <row r="172" spans="1:4" ht="21" customHeight="1" x14ac:dyDescent="0.2">
      <c r="A172" s="56"/>
      <c r="B172" s="63"/>
      <c r="C172" s="68" t="s">
        <v>383</v>
      </c>
      <c r="D172" s="62" t="s">
        <v>384</v>
      </c>
    </row>
    <row r="173" spans="1:4" ht="21" customHeight="1" x14ac:dyDescent="0.2">
      <c r="A173" s="56"/>
      <c r="B173" s="63"/>
      <c r="C173" s="68" t="s">
        <v>385</v>
      </c>
      <c r="D173" s="62" t="s">
        <v>386</v>
      </c>
    </row>
    <row r="174" spans="1:4" ht="21" customHeight="1" x14ac:dyDescent="0.2">
      <c r="A174" s="64"/>
      <c r="B174" s="65"/>
      <c r="C174" s="69" t="s">
        <v>387</v>
      </c>
      <c r="D174" s="67" t="s">
        <v>388</v>
      </c>
    </row>
    <row r="175" spans="1:4" ht="21" customHeight="1" x14ac:dyDescent="0.2">
      <c r="A175" s="56">
        <v>5</v>
      </c>
      <c r="B175" s="274" t="s">
        <v>389</v>
      </c>
      <c r="C175" s="275"/>
      <c r="D175" s="276"/>
    </row>
    <row r="176" spans="1:4" ht="21" customHeight="1" x14ac:dyDescent="0.2">
      <c r="A176" s="56"/>
      <c r="B176" s="57"/>
      <c r="C176" s="58" t="s">
        <v>136</v>
      </c>
      <c r="D176" s="59"/>
    </row>
    <row r="177" spans="1:4" ht="21" customHeight="1" x14ac:dyDescent="0.2">
      <c r="A177" s="56"/>
      <c r="B177" s="63"/>
      <c r="C177" s="68" t="s">
        <v>137</v>
      </c>
      <c r="D177" s="70" t="s">
        <v>390</v>
      </c>
    </row>
    <row r="178" spans="1:4" ht="21" customHeight="1" x14ac:dyDescent="0.2">
      <c r="A178" s="56"/>
      <c r="B178" s="63"/>
      <c r="C178" s="68" t="s">
        <v>139</v>
      </c>
      <c r="D178" s="70" t="s">
        <v>391</v>
      </c>
    </row>
    <row r="179" spans="1:4" ht="21" customHeight="1" x14ac:dyDescent="0.2">
      <c r="A179" s="56"/>
      <c r="B179" s="63"/>
      <c r="C179" s="68" t="s">
        <v>141</v>
      </c>
      <c r="D179" s="70" t="s">
        <v>392</v>
      </c>
    </row>
    <row r="180" spans="1:4" ht="21" customHeight="1" x14ac:dyDescent="0.2">
      <c r="A180" s="56"/>
      <c r="B180" s="63"/>
      <c r="C180" s="68" t="s">
        <v>143</v>
      </c>
      <c r="D180" s="70" t="s">
        <v>393</v>
      </c>
    </row>
    <row r="181" spans="1:4" ht="21" customHeight="1" x14ac:dyDescent="0.2">
      <c r="A181" s="56"/>
      <c r="B181" s="63"/>
      <c r="C181" s="68" t="s">
        <v>145</v>
      </c>
      <c r="D181" s="70" t="s">
        <v>394</v>
      </c>
    </row>
    <row r="182" spans="1:4" ht="21" customHeight="1" x14ac:dyDescent="0.2">
      <c r="A182" s="56"/>
      <c r="B182" s="63"/>
      <c r="C182" s="68" t="s">
        <v>147</v>
      </c>
      <c r="D182" s="70" t="s">
        <v>395</v>
      </c>
    </row>
    <row r="183" spans="1:4" ht="21" customHeight="1" x14ac:dyDescent="0.2">
      <c r="A183" s="56"/>
      <c r="B183" s="63"/>
      <c r="C183" s="68" t="s">
        <v>149</v>
      </c>
      <c r="D183" s="70" t="s">
        <v>396</v>
      </c>
    </row>
    <row r="184" spans="1:4" ht="21" customHeight="1" x14ac:dyDescent="0.2">
      <c r="A184" s="56"/>
      <c r="B184" s="63"/>
      <c r="C184" s="68" t="s">
        <v>151</v>
      </c>
      <c r="D184" s="70" t="s">
        <v>397</v>
      </c>
    </row>
    <row r="185" spans="1:4" ht="21" customHeight="1" x14ac:dyDescent="0.2">
      <c r="A185" s="56"/>
      <c r="B185" s="63"/>
      <c r="C185" s="68" t="s">
        <v>153</v>
      </c>
      <c r="D185" s="70" t="s">
        <v>398</v>
      </c>
    </row>
    <row r="186" spans="1:4" ht="21" customHeight="1" x14ac:dyDescent="0.2">
      <c r="A186" s="56"/>
      <c r="B186" s="63"/>
      <c r="C186" s="68" t="s">
        <v>155</v>
      </c>
      <c r="D186" s="70" t="s">
        <v>399</v>
      </c>
    </row>
    <row r="187" spans="1:4" ht="21" customHeight="1" x14ac:dyDescent="0.2">
      <c r="A187" s="56"/>
      <c r="B187" s="63"/>
      <c r="C187" s="68" t="s">
        <v>157</v>
      </c>
      <c r="D187" s="70" t="s">
        <v>400</v>
      </c>
    </row>
    <row r="188" spans="1:4" ht="21" customHeight="1" x14ac:dyDescent="0.2">
      <c r="A188" s="56"/>
      <c r="B188" s="63"/>
      <c r="C188" s="68" t="s">
        <v>159</v>
      </c>
      <c r="D188" s="70" t="s">
        <v>401</v>
      </c>
    </row>
    <row r="189" spans="1:4" ht="21" customHeight="1" x14ac:dyDescent="0.2">
      <c r="A189" s="56"/>
      <c r="B189" s="63"/>
      <c r="C189" s="68" t="s">
        <v>161</v>
      </c>
      <c r="D189" s="70" t="s">
        <v>402</v>
      </c>
    </row>
    <row r="190" spans="1:4" ht="21" customHeight="1" x14ac:dyDescent="0.2">
      <c r="A190" s="56"/>
      <c r="B190" s="63"/>
      <c r="C190" s="68" t="s">
        <v>163</v>
      </c>
      <c r="D190" s="70" t="s">
        <v>403</v>
      </c>
    </row>
    <row r="191" spans="1:4" ht="21" customHeight="1" x14ac:dyDescent="0.2">
      <c r="A191" s="56"/>
      <c r="B191" s="63"/>
      <c r="C191" s="68" t="s">
        <v>165</v>
      </c>
      <c r="D191" s="70" t="s">
        <v>404</v>
      </c>
    </row>
    <row r="192" spans="1:4" ht="21" customHeight="1" x14ac:dyDescent="0.2">
      <c r="A192" s="56"/>
      <c r="B192" s="63"/>
      <c r="C192" s="68" t="s">
        <v>167</v>
      </c>
      <c r="D192" s="70" t="s">
        <v>405</v>
      </c>
    </row>
    <row r="193" spans="1:4" ht="21" customHeight="1" x14ac:dyDescent="0.2">
      <c r="A193" s="56"/>
      <c r="B193" s="63"/>
      <c r="C193" s="68" t="s">
        <v>169</v>
      </c>
      <c r="D193" s="70" t="s">
        <v>406</v>
      </c>
    </row>
    <row r="194" spans="1:4" ht="21" customHeight="1" x14ac:dyDescent="0.2">
      <c r="A194" s="56"/>
      <c r="B194" s="63"/>
      <c r="C194" s="68" t="s">
        <v>171</v>
      </c>
      <c r="D194" s="70" t="s">
        <v>407</v>
      </c>
    </row>
    <row r="195" spans="1:4" ht="21" customHeight="1" x14ac:dyDescent="0.2">
      <c r="A195" s="56"/>
      <c r="B195" s="63"/>
      <c r="C195" s="68" t="s">
        <v>173</v>
      </c>
      <c r="D195" s="70" t="s">
        <v>408</v>
      </c>
    </row>
    <row r="196" spans="1:4" ht="21" customHeight="1" x14ac:dyDescent="0.2">
      <c r="A196" s="56"/>
      <c r="B196" s="63"/>
      <c r="C196" s="68" t="s">
        <v>175</v>
      </c>
      <c r="D196" s="70" t="s">
        <v>409</v>
      </c>
    </row>
    <row r="197" spans="1:4" ht="21" customHeight="1" x14ac:dyDescent="0.2">
      <c r="A197" s="56"/>
      <c r="B197" s="63"/>
      <c r="C197" s="68" t="s">
        <v>177</v>
      </c>
      <c r="D197" s="70" t="s">
        <v>410</v>
      </c>
    </row>
    <row r="198" spans="1:4" ht="21" customHeight="1" x14ac:dyDescent="0.2">
      <c r="A198" s="56"/>
      <c r="B198" s="63"/>
      <c r="C198" s="68" t="s">
        <v>179</v>
      </c>
      <c r="D198" s="70" t="s">
        <v>411</v>
      </c>
    </row>
    <row r="199" spans="1:4" ht="21" customHeight="1" x14ac:dyDescent="0.2">
      <c r="A199" s="56"/>
      <c r="B199" s="63"/>
      <c r="C199" s="68" t="s">
        <v>181</v>
      </c>
      <c r="D199" s="70" t="s">
        <v>412</v>
      </c>
    </row>
    <row r="200" spans="1:4" ht="21" customHeight="1" x14ac:dyDescent="0.2">
      <c r="A200" s="56"/>
      <c r="B200" s="63"/>
      <c r="C200" s="68" t="s">
        <v>183</v>
      </c>
      <c r="D200" s="70" t="s">
        <v>413</v>
      </c>
    </row>
    <row r="201" spans="1:4" ht="21" customHeight="1" x14ac:dyDescent="0.2">
      <c r="A201" s="56"/>
      <c r="B201" s="63"/>
      <c r="C201" s="68" t="s">
        <v>225</v>
      </c>
      <c r="D201" s="70" t="s">
        <v>414</v>
      </c>
    </row>
    <row r="202" spans="1:4" ht="21" customHeight="1" x14ac:dyDescent="0.2">
      <c r="A202" s="56"/>
      <c r="B202" s="63"/>
      <c r="C202" s="68" t="s">
        <v>227</v>
      </c>
      <c r="D202" s="70" t="s">
        <v>415</v>
      </c>
    </row>
    <row r="203" spans="1:4" ht="21" customHeight="1" x14ac:dyDescent="0.2">
      <c r="A203" s="56"/>
      <c r="B203" s="63"/>
      <c r="C203" s="68" t="s">
        <v>229</v>
      </c>
      <c r="D203" s="70" t="s">
        <v>416</v>
      </c>
    </row>
    <row r="204" spans="1:4" ht="21" customHeight="1" x14ac:dyDescent="0.2">
      <c r="A204" s="56"/>
      <c r="B204" s="63"/>
      <c r="C204" s="68" t="s">
        <v>258</v>
      </c>
      <c r="D204" s="70" t="s">
        <v>417</v>
      </c>
    </row>
    <row r="205" spans="1:4" ht="21" customHeight="1" x14ac:dyDescent="0.2">
      <c r="A205" s="56"/>
      <c r="B205" s="63"/>
      <c r="C205" s="68" t="s">
        <v>260</v>
      </c>
      <c r="D205" s="70" t="s">
        <v>418</v>
      </c>
    </row>
    <row r="206" spans="1:4" ht="21" customHeight="1" x14ac:dyDescent="0.2">
      <c r="A206" s="56"/>
      <c r="B206" s="63"/>
      <c r="C206" s="68" t="s">
        <v>262</v>
      </c>
      <c r="D206" s="70" t="s">
        <v>419</v>
      </c>
    </row>
    <row r="207" spans="1:4" ht="21" customHeight="1" x14ac:dyDescent="0.2">
      <c r="A207" s="56"/>
      <c r="B207" s="63"/>
      <c r="C207" s="68" t="s">
        <v>264</v>
      </c>
      <c r="D207" s="70" t="s">
        <v>420</v>
      </c>
    </row>
    <row r="208" spans="1:4" ht="21" customHeight="1" x14ac:dyDescent="0.2">
      <c r="A208" s="56"/>
      <c r="B208" s="63"/>
      <c r="C208" s="68" t="s">
        <v>266</v>
      </c>
      <c r="D208" s="70" t="s">
        <v>421</v>
      </c>
    </row>
    <row r="209" spans="1:4" ht="21" customHeight="1" x14ac:dyDescent="0.2">
      <c r="A209" s="56"/>
      <c r="B209" s="63"/>
      <c r="C209" s="68" t="s">
        <v>268</v>
      </c>
      <c r="D209" s="70" t="s">
        <v>422</v>
      </c>
    </row>
    <row r="210" spans="1:4" ht="21" customHeight="1" x14ac:dyDescent="0.2">
      <c r="A210" s="56"/>
      <c r="B210" s="63"/>
      <c r="C210" s="68" t="s">
        <v>270</v>
      </c>
      <c r="D210" s="70" t="s">
        <v>423</v>
      </c>
    </row>
    <row r="211" spans="1:4" ht="21" customHeight="1" x14ac:dyDescent="0.2">
      <c r="A211" s="64"/>
      <c r="B211" s="65"/>
      <c r="C211" s="69" t="s">
        <v>272</v>
      </c>
      <c r="D211" s="71" t="s">
        <v>424</v>
      </c>
    </row>
    <row r="212" spans="1:4" ht="21" customHeight="1" x14ac:dyDescent="0.2">
      <c r="A212" s="56">
        <v>5</v>
      </c>
      <c r="B212" s="274" t="s">
        <v>425</v>
      </c>
      <c r="C212" s="275"/>
      <c r="D212" s="276"/>
    </row>
    <row r="213" spans="1:4" ht="21" customHeight="1" x14ac:dyDescent="0.2">
      <c r="A213" s="56"/>
      <c r="B213" s="57"/>
      <c r="C213" s="58" t="s">
        <v>136</v>
      </c>
      <c r="D213" s="59"/>
    </row>
    <row r="214" spans="1:4" ht="21" customHeight="1" x14ac:dyDescent="0.2">
      <c r="A214" s="56"/>
      <c r="B214" s="63"/>
      <c r="C214" s="68" t="s">
        <v>275</v>
      </c>
      <c r="D214" s="70" t="s">
        <v>426</v>
      </c>
    </row>
    <row r="215" spans="1:4" ht="21" customHeight="1" x14ac:dyDescent="0.2">
      <c r="A215" s="56"/>
      <c r="B215" s="63"/>
      <c r="C215" s="68" t="s">
        <v>277</v>
      </c>
      <c r="D215" s="70" t="s">
        <v>427</v>
      </c>
    </row>
    <row r="216" spans="1:4" ht="21" customHeight="1" x14ac:dyDescent="0.2">
      <c r="A216" s="56"/>
      <c r="B216" s="63"/>
      <c r="C216" s="68" t="s">
        <v>279</v>
      </c>
      <c r="D216" s="70" t="s">
        <v>428</v>
      </c>
    </row>
    <row r="217" spans="1:4" ht="21" customHeight="1" x14ac:dyDescent="0.2">
      <c r="A217" s="56"/>
      <c r="B217" s="63"/>
      <c r="C217" s="68" t="s">
        <v>281</v>
      </c>
      <c r="D217" s="70" t="s">
        <v>429</v>
      </c>
    </row>
    <row r="218" spans="1:4" ht="21" customHeight="1" x14ac:dyDescent="0.2">
      <c r="A218" s="56"/>
      <c r="B218" s="63"/>
      <c r="C218" s="68" t="s">
        <v>283</v>
      </c>
      <c r="D218" s="70" t="s">
        <v>430</v>
      </c>
    </row>
    <row r="219" spans="1:4" ht="21" customHeight="1" x14ac:dyDescent="0.2">
      <c r="A219" s="56"/>
      <c r="B219" s="63"/>
      <c r="C219" s="68" t="s">
        <v>285</v>
      </c>
      <c r="D219" s="70" t="s">
        <v>431</v>
      </c>
    </row>
    <row r="220" spans="1:4" ht="21" customHeight="1" x14ac:dyDescent="0.2">
      <c r="A220" s="56"/>
      <c r="B220" s="63"/>
      <c r="C220" s="68" t="s">
        <v>287</v>
      </c>
      <c r="D220" s="70" t="s">
        <v>432</v>
      </c>
    </row>
    <row r="221" spans="1:4" ht="21" customHeight="1" x14ac:dyDescent="0.2">
      <c r="A221" s="56"/>
      <c r="B221" s="63"/>
      <c r="C221" s="68" t="s">
        <v>289</v>
      </c>
      <c r="D221" s="70" t="s">
        <v>433</v>
      </c>
    </row>
    <row r="222" spans="1:4" ht="21" customHeight="1" x14ac:dyDescent="0.2">
      <c r="A222" s="56"/>
      <c r="B222" s="63"/>
      <c r="C222" s="68" t="s">
        <v>291</v>
      </c>
      <c r="D222" s="70" t="s">
        <v>434</v>
      </c>
    </row>
    <row r="223" spans="1:4" ht="21" customHeight="1" x14ac:dyDescent="0.2">
      <c r="A223" s="56"/>
      <c r="B223" s="63"/>
      <c r="C223" s="68" t="s">
        <v>293</v>
      </c>
      <c r="D223" s="70" t="s">
        <v>435</v>
      </c>
    </row>
    <row r="224" spans="1:4" ht="21" customHeight="1" x14ac:dyDescent="0.2">
      <c r="A224" s="56"/>
      <c r="B224" s="63"/>
      <c r="C224" s="68" t="s">
        <v>295</v>
      </c>
      <c r="D224" s="72" t="s">
        <v>436</v>
      </c>
    </row>
    <row r="225" spans="1:4" ht="21" customHeight="1" x14ac:dyDescent="0.2">
      <c r="A225" s="56"/>
      <c r="B225" s="63"/>
      <c r="C225" s="68" t="s">
        <v>297</v>
      </c>
      <c r="D225" s="70" t="s">
        <v>437</v>
      </c>
    </row>
    <row r="226" spans="1:4" ht="21" customHeight="1" x14ac:dyDescent="0.2">
      <c r="A226" s="56"/>
      <c r="B226" s="63"/>
      <c r="C226" s="68" t="s">
        <v>299</v>
      </c>
      <c r="D226" s="70" t="s">
        <v>438</v>
      </c>
    </row>
    <row r="227" spans="1:4" ht="21" customHeight="1" x14ac:dyDescent="0.2">
      <c r="A227" s="56"/>
      <c r="B227" s="63"/>
      <c r="C227" s="68" t="s">
        <v>301</v>
      </c>
      <c r="D227" s="70" t="s">
        <v>439</v>
      </c>
    </row>
    <row r="228" spans="1:4" ht="21" customHeight="1" x14ac:dyDescent="0.2">
      <c r="A228" s="56"/>
      <c r="B228" s="63"/>
      <c r="C228" s="68" t="s">
        <v>303</v>
      </c>
      <c r="D228" s="70" t="s">
        <v>440</v>
      </c>
    </row>
    <row r="229" spans="1:4" ht="21" customHeight="1" x14ac:dyDescent="0.2">
      <c r="A229" s="56"/>
      <c r="B229" s="63"/>
      <c r="C229" s="68" t="s">
        <v>305</v>
      </c>
      <c r="D229" s="70" t="s">
        <v>441</v>
      </c>
    </row>
    <row r="230" spans="1:4" ht="21" customHeight="1" x14ac:dyDescent="0.2">
      <c r="A230" s="56"/>
      <c r="B230" s="63"/>
      <c r="C230" s="68" t="s">
        <v>307</v>
      </c>
      <c r="D230" s="70" t="s">
        <v>442</v>
      </c>
    </row>
    <row r="231" spans="1:4" ht="21" customHeight="1" x14ac:dyDescent="0.2">
      <c r="A231" s="56"/>
      <c r="B231" s="63"/>
      <c r="C231" s="68" t="s">
        <v>309</v>
      </c>
      <c r="D231" s="70" t="s">
        <v>443</v>
      </c>
    </row>
    <row r="232" spans="1:4" ht="21" customHeight="1" x14ac:dyDescent="0.2">
      <c r="A232" s="56"/>
      <c r="B232" s="63"/>
      <c r="C232" s="68" t="s">
        <v>311</v>
      </c>
      <c r="D232" s="70" t="s">
        <v>444</v>
      </c>
    </row>
    <row r="233" spans="1:4" ht="21" customHeight="1" x14ac:dyDescent="0.2">
      <c r="A233" s="56"/>
      <c r="B233" s="63"/>
      <c r="C233" s="68" t="s">
        <v>313</v>
      </c>
      <c r="D233" s="70" t="s">
        <v>445</v>
      </c>
    </row>
    <row r="234" spans="1:4" ht="21" customHeight="1" x14ac:dyDescent="0.2">
      <c r="A234" s="56"/>
      <c r="B234" s="63"/>
      <c r="C234" s="68" t="s">
        <v>315</v>
      </c>
      <c r="D234" s="70" t="s">
        <v>446</v>
      </c>
    </row>
    <row r="235" spans="1:4" ht="21" customHeight="1" x14ac:dyDescent="0.2">
      <c r="A235" s="56"/>
      <c r="B235" s="63"/>
      <c r="C235" s="68" t="s">
        <v>317</v>
      </c>
      <c r="D235" s="70" t="s">
        <v>447</v>
      </c>
    </row>
    <row r="236" spans="1:4" ht="21" customHeight="1" x14ac:dyDescent="0.2">
      <c r="A236" s="56"/>
      <c r="B236" s="63"/>
      <c r="C236" s="68" t="s">
        <v>319</v>
      </c>
      <c r="D236" s="70" t="s">
        <v>448</v>
      </c>
    </row>
    <row r="237" spans="1:4" ht="21" customHeight="1" x14ac:dyDescent="0.2">
      <c r="A237" s="56"/>
      <c r="B237" s="63"/>
      <c r="C237" s="68" t="s">
        <v>321</v>
      </c>
      <c r="D237" s="70" t="s">
        <v>449</v>
      </c>
    </row>
    <row r="238" spans="1:4" ht="21" customHeight="1" x14ac:dyDescent="0.2">
      <c r="A238" s="56"/>
      <c r="B238" s="63"/>
      <c r="C238" s="68" t="s">
        <v>323</v>
      </c>
      <c r="D238" s="70" t="s">
        <v>450</v>
      </c>
    </row>
    <row r="239" spans="1:4" ht="21" customHeight="1" x14ac:dyDescent="0.2">
      <c r="A239" s="56"/>
      <c r="B239" s="63"/>
      <c r="C239" s="68" t="s">
        <v>325</v>
      </c>
      <c r="D239" s="70" t="s">
        <v>451</v>
      </c>
    </row>
    <row r="240" spans="1:4" ht="21" customHeight="1" x14ac:dyDescent="0.2">
      <c r="A240" s="56"/>
      <c r="B240" s="63"/>
      <c r="C240" s="68" t="s">
        <v>327</v>
      </c>
      <c r="D240" s="70" t="s">
        <v>452</v>
      </c>
    </row>
    <row r="241" spans="1:4" ht="21" customHeight="1" x14ac:dyDescent="0.2">
      <c r="A241" s="56"/>
      <c r="B241" s="63"/>
      <c r="C241" s="68" t="s">
        <v>329</v>
      </c>
      <c r="D241" s="70" t="s">
        <v>453</v>
      </c>
    </row>
    <row r="242" spans="1:4" ht="21" customHeight="1" x14ac:dyDescent="0.2">
      <c r="A242" s="56"/>
      <c r="B242" s="63"/>
      <c r="C242" s="68" t="s">
        <v>331</v>
      </c>
      <c r="D242" s="70" t="s">
        <v>454</v>
      </c>
    </row>
    <row r="243" spans="1:4" ht="21" customHeight="1" x14ac:dyDescent="0.2">
      <c r="A243" s="56"/>
      <c r="B243" s="63"/>
      <c r="C243" s="68" t="s">
        <v>333</v>
      </c>
      <c r="D243" s="70" t="s">
        <v>455</v>
      </c>
    </row>
    <row r="244" spans="1:4" ht="21" customHeight="1" x14ac:dyDescent="0.2">
      <c r="A244" s="56"/>
      <c r="B244" s="63"/>
      <c r="C244" s="68" t="s">
        <v>335</v>
      </c>
      <c r="D244" s="70" t="s">
        <v>302</v>
      </c>
    </row>
    <row r="245" spans="1:4" ht="21" customHeight="1" x14ac:dyDescent="0.2">
      <c r="A245" s="56"/>
      <c r="B245" s="63"/>
      <c r="C245" s="68" t="s">
        <v>337</v>
      </c>
      <c r="D245" s="70" t="s">
        <v>456</v>
      </c>
    </row>
    <row r="246" spans="1:4" ht="21" customHeight="1" x14ac:dyDescent="0.2">
      <c r="A246" s="56"/>
      <c r="B246" s="63"/>
      <c r="C246" s="68" t="s">
        <v>339</v>
      </c>
      <c r="D246" s="70" t="s">
        <v>457</v>
      </c>
    </row>
    <row r="247" spans="1:4" ht="21" customHeight="1" x14ac:dyDescent="0.2">
      <c r="A247" s="56"/>
      <c r="B247" s="63"/>
      <c r="C247" s="68" t="s">
        <v>341</v>
      </c>
      <c r="D247" s="70" t="s">
        <v>458</v>
      </c>
    </row>
    <row r="248" spans="1:4" ht="21" customHeight="1" x14ac:dyDescent="0.2">
      <c r="A248" s="64"/>
      <c r="B248" s="65"/>
      <c r="C248" s="69" t="s">
        <v>343</v>
      </c>
      <c r="D248" s="71" t="s">
        <v>459</v>
      </c>
    </row>
    <row r="249" spans="1:4" ht="21" customHeight="1" x14ac:dyDescent="0.2">
      <c r="A249" s="56">
        <v>5</v>
      </c>
      <c r="B249" s="274" t="s">
        <v>425</v>
      </c>
      <c r="C249" s="275"/>
      <c r="D249" s="276"/>
    </row>
    <row r="250" spans="1:4" ht="21" customHeight="1" x14ac:dyDescent="0.2">
      <c r="A250" s="56"/>
      <c r="B250" s="57"/>
      <c r="C250" s="58" t="s">
        <v>136</v>
      </c>
      <c r="D250" s="59"/>
    </row>
    <row r="251" spans="1:4" ht="21" customHeight="1" x14ac:dyDescent="0.2">
      <c r="A251" s="56"/>
      <c r="B251" s="63"/>
      <c r="C251" s="68" t="s">
        <v>345</v>
      </c>
      <c r="D251" s="70" t="s">
        <v>460</v>
      </c>
    </row>
    <row r="252" spans="1:4" ht="21" customHeight="1" x14ac:dyDescent="0.2">
      <c r="A252" s="56"/>
      <c r="B252" s="63"/>
      <c r="C252" s="68" t="s">
        <v>347</v>
      </c>
      <c r="D252" s="70" t="s">
        <v>461</v>
      </c>
    </row>
    <row r="253" spans="1:4" ht="21" customHeight="1" x14ac:dyDescent="0.2">
      <c r="A253" s="56"/>
      <c r="B253" s="63"/>
      <c r="C253" s="68" t="s">
        <v>349</v>
      </c>
      <c r="D253" s="70" t="s">
        <v>462</v>
      </c>
    </row>
    <row r="254" spans="1:4" ht="21" customHeight="1" x14ac:dyDescent="0.2">
      <c r="A254" s="56"/>
      <c r="B254" s="63"/>
      <c r="C254" s="68" t="s">
        <v>351</v>
      </c>
      <c r="D254" s="70" t="s">
        <v>463</v>
      </c>
    </row>
    <row r="255" spans="1:4" ht="21" customHeight="1" x14ac:dyDescent="0.2">
      <c r="A255" s="56"/>
      <c r="B255" s="63"/>
      <c r="C255" s="68" t="s">
        <v>353</v>
      </c>
      <c r="D255" s="70" t="s">
        <v>338</v>
      </c>
    </row>
    <row r="256" spans="1:4" ht="21" customHeight="1" x14ac:dyDescent="0.2">
      <c r="A256" s="56"/>
      <c r="B256" s="63"/>
      <c r="C256" s="68" t="s">
        <v>355</v>
      </c>
      <c r="D256" s="70" t="s">
        <v>464</v>
      </c>
    </row>
    <row r="257" spans="1:4" ht="21" customHeight="1" x14ac:dyDescent="0.2">
      <c r="A257" s="56"/>
      <c r="B257" s="63"/>
      <c r="C257" s="68" t="s">
        <v>357</v>
      </c>
      <c r="D257" s="70" t="s">
        <v>465</v>
      </c>
    </row>
    <row r="258" spans="1:4" ht="21" customHeight="1" x14ac:dyDescent="0.2">
      <c r="A258" s="56"/>
      <c r="B258" s="63"/>
      <c r="C258" s="68" t="s">
        <v>359</v>
      </c>
      <c r="D258" s="70" t="s">
        <v>466</v>
      </c>
    </row>
    <row r="259" spans="1:4" ht="21" customHeight="1" x14ac:dyDescent="0.2">
      <c r="A259" s="56"/>
      <c r="B259" s="63"/>
      <c r="C259" s="68" t="s">
        <v>361</v>
      </c>
      <c r="D259" s="70" t="s">
        <v>467</v>
      </c>
    </row>
    <row r="260" spans="1:4" ht="21" customHeight="1" x14ac:dyDescent="0.2">
      <c r="A260" s="56"/>
      <c r="B260" s="63"/>
      <c r="C260" s="68" t="s">
        <v>363</v>
      </c>
      <c r="D260" s="70" t="s">
        <v>468</v>
      </c>
    </row>
    <row r="261" spans="1:4" ht="21" customHeight="1" x14ac:dyDescent="0.2">
      <c r="A261" s="56"/>
      <c r="B261" s="63"/>
      <c r="C261" s="68" t="s">
        <v>365</v>
      </c>
      <c r="D261" s="70" t="s">
        <v>469</v>
      </c>
    </row>
    <row r="262" spans="1:4" ht="21" customHeight="1" x14ac:dyDescent="0.2">
      <c r="A262" s="56"/>
      <c r="B262" s="63"/>
      <c r="C262" s="68" t="s">
        <v>367</v>
      </c>
      <c r="D262" s="70" t="s">
        <v>470</v>
      </c>
    </row>
    <row r="263" spans="1:4" ht="21" customHeight="1" x14ac:dyDescent="0.2">
      <c r="A263" s="56"/>
      <c r="B263" s="63"/>
      <c r="C263" s="68" t="s">
        <v>369</v>
      </c>
      <c r="D263" s="70" t="s">
        <v>471</v>
      </c>
    </row>
    <row r="264" spans="1:4" ht="21" customHeight="1" x14ac:dyDescent="0.2">
      <c r="A264" s="56"/>
      <c r="B264" s="63"/>
      <c r="C264" s="68" t="s">
        <v>371</v>
      </c>
      <c r="D264" s="70" t="s">
        <v>472</v>
      </c>
    </row>
    <row r="265" spans="1:4" ht="21" customHeight="1" x14ac:dyDescent="0.2">
      <c r="A265" s="56"/>
      <c r="B265" s="63"/>
      <c r="C265" s="68" t="s">
        <v>373</v>
      </c>
      <c r="D265" s="70" t="s">
        <v>473</v>
      </c>
    </row>
    <row r="266" spans="1:4" ht="21" customHeight="1" x14ac:dyDescent="0.2">
      <c r="A266" s="56"/>
      <c r="B266" s="63"/>
      <c r="C266" s="68" t="s">
        <v>375</v>
      </c>
      <c r="D266" s="70" t="s">
        <v>474</v>
      </c>
    </row>
    <row r="267" spans="1:4" ht="21" customHeight="1" x14ac:dyDescent="0.2">
      <c r="A267" s="56"/>
      <c r="B267" s="63"/>
      <c r="C267" s="68" t="s">
        <v>377</v>
      </c>
      <c r="D267" s="70" t="s">
        <v>475</v>
      </c>
    </row>
    <row r="268" spans="1:4" ht="21" customHeight="1" x14ac:dyDescent="0.2">
      <c r="A268" s="56"/>
      <c r="B268" s="63"/>
      <c r="C268" s="68" t="s">
        <v>379</v>
      </c>
      <c r="D268" s="70" t="s">
        <v>476</v>
      </c>
    </row>
    <row r="269" spans="1:4" ht="21" customHeight="1" x14ac:dyDescent="0.2">
      <c r="A269" s="56"/>
      <c r="B269" s="63"/>
      <c r="C269" s="68" t="s">
        <v>381</v>
      </c>
      <c r="D269" s="70" t="s">
        <v>477</v>
      </c>
    </row>
    <row r="270" spans="1:4" ht="21" customHeight="1" x14ac:dyDescent="0.2">
      <c r="A270" s="56"/>
      <c r="B270" s="63"/>
      <c r="C270" s="68" t="s">
        <v>383</v>
      </c>
      <c r="D270" s="70" t="s">
        <v>478</v>
      </c>
    </row>
    <row r="271" spans="1:4" ht="21" customHeight="1" x14ac:dyDescent="0.2">
      <c r="A271" s="56"/>
      <c r="B271" s="63"/>
      <c r="C271" s="68" t="s">
        <v>385</v>
      </c>
      <c r="D271" s="70" t="s">
        <v>479</v>
      </c>
    </row>
    <row r="272" spans="1:4" ht="21" customHeight="1" x14ac:dyDescent="0.2">
      <c r="A272" s="56"/>
      <c r="B272" s="63"/>
      <c r="C272" s="68" t="s">
        <v>387</v>
      </c>
      <c r="D272" s="70" t="s">
        <v>480</v>
      </c>
    </row>
    <row r="273" spans="1:4" ht="21" customHeight="1" x14ac:dyDescent="0.2">
      <c r="A273" s="56"/>
      <c r="B273" s="63"/>
      <c r="C273" s="68" t="s">
        <v>481</v>
      </c>
      <c r="D273" s="70" t="s">
        <v>482</v>
      </c>
    </row>
    <row r="274" spans="1:4" ht="21" customHeight="1" x14ac:dyDescent="0.2">
      <c r="A274" s="56"/>
      <c r="B274" s="63"/>
      <c r="C274" s="68" t="s">
        <v>483</v>
      </c>
      <c r="D274" s="70" t="s">
        <v>484</v>
      </c>
    </row>
    <row r="275" spans="1:4" ht="21" customHeight="1" x14ac:dyDescent="0.2">
      <c r="A275" s="56"/>
      <c r="B275" s="63"/>
      <c r="C275" s="68" t="s">
        <v>485</v>
      </c>
      <c r="D275" s="70" t="s">
        <v>486</v>
      </c>
    </row>
    <row r="276" spans="1:4" ht="21" customHeight="1" x14ac:dyDescent="0.2">
      <c r="A276" s="56"/>
      <c r="B276" s="63"/>
      <c r="C276" s="68" t="s">
        <v>487</v>
      </c>
      <c r="D276" s="70" t="s">
        <v>488</v>
      </c>
    </row>
    <row r="277" spans="1:4" ht="21" customHeight="1" x14ac:dyDescent="0.2">
      <c r="A277" s="56"/>
      <c r="B277" s="63"/>
      <c r="C277" s="68" t="s">
        <v>489</v>
      </c>
      <c r="D277" s="70" t="s">
        <v>490</v>
      </c>
    </row>
    <row r="278" spans="1:4" ht="21" customHeight="1" x14ac:dyDescent="0.2">
      <c r="A278" s="56"/>
      <c r="B278" s="63"/>
      <c r="C278" s="68" t="s">
        <v>491</v>
      </c>
      <c r="D278" s="70" t="s">
        <v>492</v>
      </c>
    </row>
    <row r="279" spans="1:4" ht="21" customHeight="1" x14ac:dyDescent="0.2">
      <c r="A279" s="56"/>
      <c r="B279" s="63"/>
      <c r="C279" s="68" t="s">
        <v>493</v>
      </c>
      <c r="D279" s="70" t="s">
        <v>494</v>
      </c>
    </row>
    <row r="280" spans="1:4" ht="21" customHeight="1" x14ac:dyDescent="0.2">
      <c r="A280" s="64"/>
      <c r="B280" s="65"/>
      <c r="C280" s="69" t="s">
        <v>495</v>
      </c>
      <c r="D280" s="71" t="s">
        <v>496</v>
      </c>
    </row>
    <row r="281" spans="1:4" ht="21" customHeight="1" x14ac:dyDescent="0.2">
      <c r="A281" s="56">
        <v>6</v>
      </c>
      <c r="B281" s="274" t="s">
        <v>497</v>
      </c>
      <c r="C281" s="275"/>
      <c r="D281" s="276"/>
    </row>
    <row r="282" spans="1:4" ht="21" customHeight="1" x14ac:dyDescent="0.2">
      <c r="A282" s="56"/>
      <c r="B282" s="57"/>
      <c r="C282" s="58" t="s">
        <v>136</v>
      </c>
      <c r="D282" s="59"/>
    </row>
    <row r="283" spans="1:4" ht="21" customHeight="1" x14ac:dyDescent="0.2">
      <c r="A283" s="56"/>
      <c r="B283" s="63"/>
      <c r="C283" s="68" t="s">
        <v>137</v>
      </c>
      <c r="D283" s="62" t="s">
        <v>498</v>
      </c>
    </row>
    <row r="284" spans="1:4" ht="21" customHeight="1" x14ac:dyDescent="0.2">
      <c r="A284" s="56"/>
      <c r="B284" s="63"/>
      <c r="C284" s="68" t="s">
        <v>139</v>
      </c>
      <c r="D284" s="62" t="s">
        <v>499</v>
      </c>
    </row>
    <row r="285" spans="1:4" ht="21" customHeight="1" x14ac:dyDescent="0.2">
      <c r="A285" s="56"/>
      <c r="B285" s="63"/>
      <c r="C285" s="68" t="s">
        <v>141</v>
      </c>
      <c r="D285" s="62" t="s">
        <v>500</v>
      </c>
    </row>
    <row r="286" spans="1:4" ht="21" customHeight="1" x14ac:dyDescent="0.2">
      <c r="A286" s="56"/>
      <c r="B286" s="63"/>
      <c r="C286" s="68" t="s">
        <v>143</v>
      </c>
      <c r="D286" s="62" t="s">
        <v>501</v>
      </c>
    </row>
    <row r="287" spans="1:4" ht="21" customHeight="1" x14ac:dyDescent="0.2">
      <c r="A287" s="56"/>
      <c r="B287" s="63"/>
      <c r="C287" s="68" t="s">
        <v>145</v>
      </c>
      <c r="D287" s="62" t="s">
        <v>502</v>
      </c>
    </row>
    <row r="288" spans="1:4" ht="21" customHeight="1" x14ac:dyDescent="0.2">
      <c r="A288" s="56"/>
      <c r="B288" s="63"/>
      <c r="C288" s="68" t="s">
        <v>147</v>
      </c>
      <c r="D288" s="62" t="s">
        <v>503</v>
      </c>
    </row>
    <row r="289" spans="1:4" ht="21" customHeight="1" x14ac:dyDescent="0.2">
      <c r="A289" s="56"/>
      <c r="B289" s="63"/>
      <c r="C289" s="68" t="s">
        <v>149</v>
      </c>
      <c r="D289" s="62" t="s">
        <v>504</v>
      </c>
    </row>
    <row r="290" spans="1:4" ht="21" customHeight="1" x14ac:dyDescent="0.2">
      <c r="A290" s="56"/>
      <c r="B290" s="63"/>
      <c r="C290" s="68" t="s">
        <v>151</v>
      </c>
      <c r="D290" s="62" t="s">
        <v>505</v>
      </c>
    </row>
    <row r="291" spans="1:4" ht="21" customHeight="1" x14ac:dyDescent="0.2">
      <c r="A291" s="56"/>
      <c r="B291" s="63"/>
      <c r="C291" s="68" t="s">
        <v>153</v>
      </c>
      <c r="D291" s="62" t="s">
        <v>506</v>
      </c>
    </row>
    <row r="292" spans="1:4" ht="21" customHeight="1" x14ac:dyDescent="0.2">
      <c r="A292" s="56"/>
      <c r="B292" s="63"/>
      <c r="C292" s="68" t="s">
        <v>155</v>
      </c>
      <c r="D292" s="62" t="s">
        <v>507</v>
      </c>
    </row>
    <row r="293" spans="1:4" ht="21" customHeight="1" x14ac:dyDescent="0.2">
      <c r="A293" s="56"/>
      <c r="B293" s="63"/>
      <c r="C293" s="68" t="s">
        <v>157</v>
      </c>
      <c r="D293" s="62" t="s">
        <v>508</v>
      </c>
    </row>
    <row r="294" spans="1:4" ht="21" customHeight="1" x14ac:dyDescent="0.2">
      <c r="A294" s="56"/>
      <c r="B294" s="63"/>
      <c r="C294" s="68" t="s">
        <v>159</v>
      </c>
      <c r="D294" s="62" t="s">
        <v>509</v>
      </c>
    </row>
    <row r="295" spans="1:4" ht="21" customHeight="1" x14ac:dyDescent="0.2">
      <c r="A295" s="56"/>
      <c r="B295" s="63"/>
      <c r="C295" s="68" t="s">
        <v>161</v>
      </c>
      <c r="D295" s="62" t="s">
        <v>510</v>
      </c>
    </row>
    <row r="296" spans="1:4" ht="21" customHeight="1" x14ac:dyDescent="0.2">
      <c r="A296" s="56"/>
      <c r="B296" s="63"/>
      <c r="C296" s="68" t="s">
        <v>163</v>
      </c>
      <c r="D296" s="62" t="s">
        <v>511</v>
      </c>
    </row>
    <row r="297" spans="1:4" ht="21" customHeight="1" x14ac:dyDescent="0.2">
      <c r="A297" s="56"/>
      <c r="B297" s="63"/>
      <c r="C297" s="68" t="s">
        <v>165</v>
      </c>
      <c r="D297" s="62" t="s">
        <v>512</v>
      </c>
    </row>
    <row r="298" spans="1:4" ht="21" customHeight="1" x14ac:dyDescent="0.2">
      <c r="A298" s="56"/>
      <c r="B298" s="63"/>
      <c r="C298" s="68" t="s">
        <v>167</v>
      </c>
      <c r="D298" s="62" t="s">
        <v>513</v>
      </c>
    </row>
    <row r="299" spans="1:4" ht="21" customHeight="1" x14ac:dyDescent="0.2">
      <c r="A299" s="56"/>
      <c r="B299" s="63"/>
      <c r="C299" s="68" t="s">
        <v>169</v>
      </c>
      <c r="D299" s="62" t="s">
        <v>514</v>
      </c>
    </row>
    <row r="300" spans="1:4" ht="21" customHeight="1" x14ac:dyDescent="0.2">
      <c r="A300" s="56"/>
      <c r="B300" s="63"/>
      <c r="C300" s="68" t="s">
        <v>171</v>
      </c>
      <c r="D300" s="62" t="s">
        <v>515</v>
      </c>
    </row>
    <row r="301" spans="1:4" ht="21" customHeight="1" x14ac:dyDescent="0.2">
      <c r="A301" s="56"/>
      <c r="B301" s="63"/>
      <c r="C301" s="68" t="s">
        <v>173</v>
      </c>
      <c r="D301" s="62" t="s">
        <v>516</v>
      </c>
    </row>
    <row r="302" spans="1:4" ht="21" customHeight="1" x14ac:dyDescent="0.2">
      <c r="A302" s="56"/>
      <c r="B302" s="63"/>
      <c r="C302" s="68" t="s">
        <v>175</v>
      </c>
      <c r="D302" s="62" t="s">
        <v>517</v>
      </c>
    </row>
    <row r="303" spans="1:4" ht="21" customHeight="1" x14ac:dyDescent="0.2">
      <c r="A303" s="56"/>
      <c r="B303" s="63"/>
      <c r="C303" s="68" t="s">
        <v>177</v>
      </c>
      <c r="D303" s="62" t="s">
        <v>518</v>
      </c>
    </row>
    <row r="304" spans="1:4" ht="21" customHeight="1" x14ac:dyDescent="0.2">
      <c r="A304" s="56"/>
      <c r="B304" s="63"/>
      <c r="C304" s="68" t="s">
        <v>179</v>
      </c>
      <c r="D304" s="62" t="s">
        <v>358</v>
      </c>
    </row>
    <row r="305" spans="1:4" ht="21" customHeight="1" x14ac:dyDescent="0.2">
      <c r="A305" s="56"/>
      <c r="B305" s="63"/>
      <c r="C305" s="68" t="s">
        <v>181</v>
      </c>
      <c r="D305" s="62" t="s">
        <v>519</v>
      </c>
    </row>
    <row r="306" spans="1:4" ht="21" customHeight="1" x14ac:dyDescent="0.2">
      <c r="A306" s="56"/>
      <c r="B306" s="63"/>
      <c r="C306" s="68" t="s">
        <v>183</v>
      </c>
      <c r="D306" s="62" t="s">
        <v>520</v>
      </c>
    </row>
    <row r="307" spans="1:4" ht="21" customHeight="1" x14ac:dyDescent="0.2">
      <c r="A307" s="56"/>
      <c r="B307" s="63"/>
      <c r="C307" s="68" t="s">
        <v>225</v>
      </c>
      <c r="D307" s="62" t="s">
        <v>521</v>
      </c>
    </row>
    <row r="308" spans="1:4" ht="21" customHeight="1" x14ac:dyDescent="0.2">
      <c r="A308" s="56"/>
      <c r="B308" s="63"/>
      <c r="C308" s="68" t="s">
        <v>227</v>
      </c>
      <c r="D308" s="62" t="s">
        <v>522</v>
      </c>
    </row>
    <row r="309" spans="1:4" ht="21" customHeight="1" x14ac:dyDescent="0.2">
      <c r="A309" s="56"/>
      <c r="B309" s="63"/>
      <c r="C309" s="68" t="s">
        <v>229</v>
      </c>
      <c r="D309" s="62" t="s">
        <v>523</v>
      </c>
    </row>
    <row r="310" spans="1:4" ht="21" customHeight="1" x14ac:dyDescent="0.2">
      <c r="A310" s="56"/>
      <c r="B310" s="63"/>
      <c r="C310" s="68" t="s">
        <v>258</v>
      </c>
      <c r="D310" s="62" t="s">
        <v>524</v>
      </c>
    </row>
    <row r="311" spans="1:4" ht="21" customHeight="1" x14ac:dyDescent="0.2">
      <c r="A311" s="56"/>
      <c r="B311" s="63"/>
      <c r="C311" s="68" t="s">
        <v>260</v>
      </c>
      <c r="D311" s="62" t="s">
        <v>525</v>
      </c>
    </row>
    <row r="312" spans="1:4" ht="21" customHeight="1" x14ac:dyDescent="0.2">
      <c r="A312" s="56"/>
      <c r="B312" s="63"/>
      <c r="C312" s="68" t="s">
        <v>262</v>
      </c>
      <c r="D312" s="62" t="s">
        <v>526</v>
      </c>
    </row>
    <row r="313" spans="1:4" ht="21" customHeight="1" x14ac:dyDescent="0.2">
      <c r="A313" s="56"/>
      <c r="B313" s="63"/>
      <c r="C313" s="68" t="s">
        <v>264</v>
      </c>
      <c r="D313" s="62" t="s">
        <v>527</v>
      </c>
    </row>
    <row r="314" spans="1:4" ht="21" customHeight="1" x14ac:dyDescent="0.2">
      <c r="A314" s="56"/>
      <c r="B314" s="63"/>
      <c r="C314" s="68" t="s">
        <v>266</v>
      </c>
      <c r="D314" s="62" t="s">
        <v>528</v>
      </c>
    </row>
    <row r="315" spans="1:4" ht="21" customHeight="1" x14ac:dyDescent="0.2">
      <c r="A315" s="64"/>
      <c r="B315" s="65"/>
      <c r="C315" s="69" t="s">
        <v>268</v>
      </c>
      <c r="D315" s="67" t="s">
        <v>529</v>
      </c>
    </row>
    <row r="316" spans="1:4" ht="21" customHeight="1" x14ac:dyDescent="0.2">
      <c r="A316" s="56">
        <v>7</v>
      </c>
      <c r="B316" s="274" t="s">
        <v>530</v>
      </c>
      <c r="C316" s="275"/>
      <c r="D316" s="276"/>
    </row>
    <row r="317" spans="1:4" ht="21" customHeight="1" x14ac:dyDescent="0.2">
      <c r="A317" s="56"/>
      <c r="B317" s="57"/>
      <c r="C317" s="58" t="s">
        <v>136</v>
      </c>
      <c r="D317" s="59"/>
    </row>
    <row r="318" spans="1:4" ht="21" customHeight="1" x14ac:dyDescent="0.2">
      <c r="A318" s="56"/>
      <c r="B318" s="63"/>
      <c r="C318" s="68" t="s">
        <v>137</v>
      </c>
      <c r="D318" s="62" t="s">
        <v>531</v>
      </c>
    </row>
    <row r="319" spans="1:4" ht="21" customHeight="1" x14ac:dyDescent="0.2">
      <c r="A319" s="56"/>
      <c r="B319" s="63"/>
      <c r="C319" s="68" t="s">
        <v>139</v>
      </c>
      <c r="D319" s="62" t="s">
        <v>532</v>
      </c>
    </row>
    <row r="320" spans="1:4" ht="21" customHeight="1" x14ac:dyDescent="0.2">
      <c r="A320" s="56"/>
      <c r="B320" s="63"/>
      <c r="C320" s="68" t="s">
        <v>141</v>
      </c>
      <c r="D320" s="62" t="s">
        <v>533</v>
      </c>
    </row>
    <row r="321" spans="1:4" ht="21" customHeight="1" x14ac:dyDescent="0.2">
      <c r="A321" s="56"/>
      <c r="B321" s="63"/>
      <c r="C321" s="68" t="s">
        <v>143</v>
      </c>
      <c r="D321" s="62" t="s">
        <v>534</v>
      </c>
    </row>
    <row r="322" spans="1:4" ht="21" customHeight="1" x14ac:dyDescent="0.2">
      <c r="A322" s="56"/>
      <c r="B322" s="63"/>
      <c r="C322" s="68" t="s">
        <v>145</v>
      </c>
      <c r="D322" s="62" t="s">
        <v>535</v>
      </c>
    </row>
    <row r="323" spans="1:4" ht="21" customHeight="1" x14ac:dyDescent="0.2">
      <c r="A323" s="56"/>
      <c r="B323" s="63"/>
      <c r="C323" s="68" t="s">
        <v>147</v>
      </c>
      <c r="D323" s="62" t="s">
        <v>536</v>
      </c>
    </row>
    <row r="324" spans="1:4" ht="21" customHeight="1" x14ac:dyDescent="0.2">
      <c r="A324" s="56"/>
      <c r="B324" s="63"/>
      <c r="C324" s="68" t="s">
        <v>149</v>
      </c>
      <c r="D324" s="62" t="s">
        <v>537</v>
      </c>
    </row>
    <row r="325" spans="1:4" ht="21" customHeight="1" x14ac:dyDescent="0.2">
      <c r="A325" s="56"/>
      <c r="B325" s="63"/>
      <c r="C325" s="68" t="s">
        <v>151</v>
      </c>
      <c r="D325" s="62" t="s">
        <v>538</v>
      </c>
    </row>
    <row r="326" spans="1:4" ht="21" customHeight="1" x14ac:dyDescent="0.2">
      <c r="A326" s="56"/>
      <c r="B326" s="63"/>
      <c r="C326" s="68" t="s">
        <v>153</v>
      </c>
      <c r="D326" s="62" t="s">
        <v>539</v>
      </c>
    </row>
    <row r="327" spans="1:4" ht="21" customHeight="1" x14ac:dyDescent="0.2">
      <c r="A327" s="56"/>
      <c r="B327" s="63"/>
      <c r="C327" s="68" t="s">
        <v>155</v>
      </c>
      <c r="D327" s="62" t="s">
        <v>540</v>
      </c>
    </row>
    <row r="328" spans="1:4" ht="21" customHeight="1" x14ac:dyDescent="0.2">
      <c r="A328" s="56"/>
      <c r="B328" s="63"/>
      <c r="C328" s="68" t="s">
        <v>157</v>
      </c>
      <c r="D328" s="62" t="s">
        <v>541</v>
      </c>
    </row>
    <row r="329" spans="1:4" ht="21" customHeight="1" x14ac:dyDescent="0.2">
      <c r="A329" s="56"/>
      <c r="B329" s="63"/>
      <c r="C329" s="68" t="s">
        <v>159</v>
      </c>
      <c r="D329" s="62" t="s">
        <v>542</v>
      </c>
    </row>
    <row r="330" spans="1:4" ht="21" customHeight="1" x14ac:dyDescent="0.2">
      <c r="A330" s="56"/>
      <c r="B330" s="63"/>
      <c r="C330" s="68" t="s">
        <v>161</v>
      </c>
      <c r="D330" s="62" t="s">
        <v>543</v>
      </c>
    </row>
    <row r="331" spans="1:4" ht="21" customHeight="1" x14ac:dyDescent="0.2">
      <c r="A331" s="56"/>
      <c r="B331" s="63"/>
      <c r="C331" s="68" t="s">
        <v>163</v>
      </c>
      <c r="D331" s="62" t="s">
        <v>544</v>
      </c>
    </row>
    <row r="332" spans="1:4" ht="21" customHeight="1" x14ac:dyDescent="0.2">
      <c r="A332" s="56"/>
      <c r="B332" s="63"/>
      <c r="C332" s="68" t="s">
        <v>165</v>
      </c>
      <c r="D332" s="62" t="s">
        <v>545</v>
      </c>
    </row>
    <row r="333" spans="1:4" ht="21" customHeight="1" x14ac:dyDescent="0.2">
      <c r="A333" s="56"/>
      <c r="B333" s="63"/>
      <c r="C333" s="68" t="s">
        <v>167</v>
      </c>
      <c r="D333" s="62" t="s">
        <v>546</v>
      </c>
    </row>
    <row r="334" spans="1:4" ht="21" customHeight="1" x14ac:dyDescent="0.2">
      <c r="A334" s="56"/>
      <c r="B334" s="63"/>
      <c r="C334" s="68" t="s">
        <v>169</v>
      </c>
      <c r="D334" s="62" t="s">
        <v>547</v>
      </c>
    </row>
    <row r="335" spans="1:4" ht="21" customHeight="1" x14ac:dyDescent="0.2">
      <c r="A335" s="56"/>
      <c r="B335" s="63"/>
      <c r="C335" s="68" t="s">
        <v>171</v>
      </c>
      <c r="D335" s="62" t="s">
        <v>548</v>
      </c>
    </row>
    <row r="336" spans="1:4" ht="21" customHeight="1" x14ac:dyDescent="0.2">
      <c r="A336" s="56"/>
      <c r="B336" s="63"/>
      <c r="C336" s="68" t="s">
        <v>173</v>
      </c>
      <c r="D336" s="62" t="s">
        <v>549</v>
      </c>
    </row>
    <row r="337" spans="1:4" ht="21" customHeight="1" x14ac:dyDescent="0.2">
      <c r="A337" s="56"/>
      <c r="B337" s="63"/>
      <c r="C337" s="68" t="s">
        <v>175</v>
      </c>
      <c r="D337" s="62" t="s">
        <v>550</v>
      </c>
    </row>
    <row r="338" spans="1:4" ht="21" customHeight="1" x14ac:dyDescent="0.2">
      <c r="A338" s="56"/>
      <c r="B338" s="63"/>
      <c r="C338" s="68" t="s">
        <v>177</v>
      </c>
      <c r="D338" s="62" t="s">
        <v>551</v>
      </c>
    </row>
    <row r="339" spans="1:4" ht="21" customHeight="1" x14ac:dyDescent="0.2">
      <c r="A339" s="56"/>
      <c r="B339" s="63"/>
      <c r="C339" s="68" t="s">
        <v>179</v>
      </c>
      <c r="D339" s="62" t="s">
        <v>552</v>
      </c>
    </row>
    <row r="340" spans="1:4" ht="21" customHeight="1" x14ac:dyDescent="0.2">
      <c r="A340" s="56"/>
      <c r="B340" s="63"/>
      <c r="C340" s="68" t="s">
        <v>181</v>
      </c>
      <c r="D340" s="62" t="s">
        <v>553</v>
      </c>
    </row>
    <row r="341" spans="1:4" ht="21" customHeight="1" x14ac:dyDescent="0.2">
      <c r="A341" s="56"/>
      <c r="B341" s="63"/>
      <c r="C341" s="68" t="s">
        <v>183</v>
      </c>
      <c r="D341" s="62" t="s">
        <v>554</v>
      </c>
    </row>
    <row r="342" spans="1:4" ht="21" customHeight="1" x14ac:dyDescent="0.2">
      <c r="A342" s="56"/>
      <c r="B342" s="63"/>
      <c r="C342" s="68" t="s">
        <v>225</v>
      </c>
      <c r="D342" s="62" t="s">
        <v>555</v>
      </c>
    </row>
    <row r="343" spans="1:4" ht="21" customHeight="1" x14ac:dyDescent="0.2">
      <c r="A343" s="56"/>
      <c r="B343" s="63"/>
      <c r="C343" s="68" t="s">
        <v>227</v>
      </c>
      <c r="D343" s="62" t="s">
        <v>556</v>
      </c>
    </row>
    <row r="344" spans="1:4" ht="21" customHeight="1" x14ac:dyDescent="0.2">
      <c r="A344" s="56"/>
      <c r="B344" s="63"/>
      <c r="C344" s="68" t="s">
        <v>229</v>
      </c>
      <c r="D344" s="62" t="s">
        <v>557</v>
      </c>
    </row>
    <row r="345" spans="1:4" ht="21" customHeight="1" x14ac:dyDescent="0.2">
      <c r="A345" s="56"/>
      <c r="B345" s="63"/>
      <c r="C345" s="68" t="s">
        <v>258</v>
      </c>
      <c r="D345" s="62" t="s">
        <v>558</v>
      </c>
    </row>
    <row r="346" spans="1:4" ht="21" customHeight="1" x14ac:dyDescent="0.2">
      <c r="A346" s="56"/>
      <c r="B346" s="63"/>
      <c r="C346" s="68" t="s">
        <v>260</v>
      </c>
      <c r="D346" s="62" t="s">
        <v>559</v>
      </c>
    </row>
    <row r="347" spans="1:4" ht="21" customHeight="1" x14ac:dyDescent="0.2">
      <c r="A347" s="56"/>
      <c r="B347" s="63"/>
      <c r="C347" s="68" t="s">
        <v>262</v>
      </c>
      <c r="D347" s="62" t="s">
        <v>560</v>
      </c>
    </row>
    <row r="348" spans="1:4" ht="21" customHeight="1" x14ac:dyDescent="0.2">
      <c r="A348" s="56"/>
      <c r="B348" s="63"/>
      <c r="C348" s="68" t="s">
        <v>264</v>
      </c>
      <c r="D348" s="62" t="s">
        <v>561</v>
      </c>
    </row>
    <row r="349" spans="1:4" ht="21" customHeight="1" x14ac:dyDescent="0.2">
      <c r="A349" s="56"/>
      <c r="B349" s="63"/>
      <c r="C349" s="68" t="s">
        <v>266</v>
      </c>
      <c r="D349" s="62" t="s">
        <v>562</v>
      </c>
    </row>
    <row r="350" spans="1:4" ht="21" customHeight="1" x14ac:dyDescent="0.2">
      <c r="A350" s="56"/>
      <c r="B350" s="63"/>
      <c r="C350" s="68" t="s">
        <v>268</v>
      </c>
      <c r="D350" s="62" t="s">
        <v>563</v>
      </c>
    </row>
    <row r="351" spans="1:4" ht="21" customHeight="1" x14ac:dyDescent="0.2">
      <c r="A351" s="56"/>
      <c r="B351" s="63"/>
      <c r="C351" s="68" t="s">
        <v>270</v>
      </c>
      <c r="D351" s="62" t="s">
        <v>564</v>
      </c>
    </row>
    <row r="352" spans="1:4" ht="21" customHeight="1" x14ac:dyDescent="0.2">
      <c r="A352" s="64"/>
      <c r="B352" s="65"/>
      <c r="C352" s="69" t="s">
        <v>272</v>
      </c>
      <c r="D352" s="67" t="s">
        <v>565</v>
      </c>
    </row>
    <row r="353" spans="1:4" ht="21" customHeight="1" x14ac:dyDescent="0.2">
      <c r="A353" s="56">
        <v>7</v>
      </c>
      <c r="B353" s="274" t="s">
        <v>566</v>
      </c>
      <c r="C353" s="275"/>
      <c r="D353" s="276"/>
    </row>
    <row r="354" spans="1:4" ht="21" customHeight="1" x14ac:dyDescent="0.2">
      <c r="A354" s="56"/>
      <c r="B354" s="57"/>
      <c r="C354" s="58" t="s">
        <v>136</v>
      </c>
      <c r="D354" s="59"/>
    </row>
    <row r="355" spans="1:4" ht="21" customHeight="1" x14ac:dyDescent="0.2">
      <c r="A355" s="56"/>
      <c r="B355" s="63"/>
      <c r="C355" s="68" t="s">
        <v>275</v>
      </c>
      <c r="D355" s="62" t="s">
        <v>567</v>
      </c>
    </row>
    <row r="356" spans="1:4" ht="21" customHeight="1" x14ac:dyDescent="0.2">
      <c r="A356" s="56"/>
      <c r="B356" s="63"/>
      <c r="C356" s="68" t="s">
        <v>277</v>
      </c>
      <c r="D356" s="62" t="s">
        <v>568</v>
      </c>
    </row>
    <row r="357" spans="1:4" ht="21" customHeight="1" x14ac:dyDescent="0.2">
      <c r="A357" s="56"/>
      <c r="B357" s="63"/>
      <c r="C357" s="68" t="s">
        <v>279</v>
      </c>
      <c r="D357" s="62" t="s">
        <v>569</v>
      </c>
    </row>
    <row r="358" spans="1:4" ht="21" customHeight="1" x14ac:dyDescent="0.2">
      <c r="A358" s="56"/>
      <c r="B358" s="63"/>
      <c r="C358" s="68" t="s">
        <v>281</v>
      </c>
      <c r="D358" s="62" t="s">
        <v>570</v>
      </c>
    </row>
    <row r="359" spans="1:4" ht="21" customHeight="1" x14ac:dyDescent="0.2">
      <c r="A359" s="56"/>
      <c r="B359" s="63"/>
      <c r="C359" s="68" t="s">
        <v>283</v>
      </c>
      <c r="D359" s="62" t="s">
        <v>571</v>
      </c>
    </row>
    <row r="360" spans="1:4" ht="21" customHeight="1" x14ac:dyDescent="0.2">
      <c r="A360" s="56"/>
      <c r="B360" s="63"/>
      <c r="C360" s="68" t="s">
        <v>285</v>
      </c>
      <c r="D360" s="62" t="s">
        <v>572</v>
      </c>
    </row>
    <row r="361" spans="1:4" ht="21" customHeight="1" x14ac:dyDescent="0.2">
      <c r="A361" s="56"/>
      <c r="B361" s="63"/>
      <c r="C361" s="68" t="s">
        <v>287</v>
      </c>
      <c r="D361" s="62" t="s">
        <v>573</v>
      </c>
    </row>
    <row r="362" spans="1:4" ht="21" customHeight="1" x14ac:dyDescent="0.2">
      <c r="A362" s="56"/>
      <c r="B362" s="63"/>
      <c r="C362" s="68" t="s">
        <v>289</v>
      </c>
      <c r="D362" s="62" t="s">
        <v>574</v>
      </c>
    </row>
    <row r="363" spans="1:4" ht="21" customHeight="1" x14ac:dyDescent="0.2">
      <c r="A363" s="56"/>
      <c r="B363" s="63"/>
      <c r="C363" s="68" t="s">
        <v>291</v>
      </c>
      <c r="D363" s="62" t="s">
        <v>575</v>
      </c>
    </row>
    <row r="364" spans="1:4" ht="21" customHeight="1" x14ac:dyDescent="0.2">
      <c r="A364" s="56"/>
      <c r="B364" s="63"/>
      <c r="C364" s="68" t="s">
        <v>293</v>
      </c>
      <c r="D364" s="62" t="s">
        <v>576</v>
      </c>
    </row>
    <row r="365" spans="1:4" ht="21" customHeight="1" x14ac:dyDescent="0.2">
      <c r="A365" s="56"/>
      <c r="B365" s="63"/>
      <c r="C365" s="68" t="s">
        <v>295</v>
      </c>
      <c r="D365" s="62" t="s">
        <v>577</v>
      </c>
    </row>
    <row r="366" spans="1:4" ht="21" customHeight="1" x14ac:dyDescent="0.2">
      <c r="A366" s="56"/>
      <c r="B366" s="63"/>
      <c r="C366" s="68" t="s">
        <v>297</v>
      </c>
      <c r="D366" s="62" t="s">
        <v>578</v>
      </c>
    </row>
    <row r="367" spans="1:4" ht="21" customHeight="1" x14ac:dyDescent="0.2">
      <c r="A367" s="56"/>
      <c r="B367" s="63"/>
      <c r="C367" s="68" t="s">
        <v>299</v>
      </c>
      <c r="D367" s="62" t="s">
        <v>579</v>
      </c>
    </row>
    <row r="368" spans="1:4" ht="21" customHeight="1" x14ac:dyDescent="0.2">
      <c r="A368" s="56"/>
      <c r="B368" s="63"/>
      <c r="C368" s="68" t="s">
        <v>301</v>
      </c>
      <c r="D368" s="62" t="s">
        <v>580</v>
      </c>
    </row>
    <row r="369" spans="1:4" ht="21" customHeight="1" x14ac:dyDescent="0.2">
      <c r="A369" s="56"/>
      <c r="B369" s="63"/>
      <c r="C369" s="68" t="s">
        <v>303</v>
      </c>
      <c r="D369" s="62" t="s">
        <v>581</v>
      </c>
    </row>
    <row r="370" spans="1:4" ht="21" customHeight="1" x14ac:dyDescent="0.2">
      <c r="A370" s="56"/>
      <c r="B370" s="63"/>
      <c r="C370" s="68" t="s">
        <v>305</v>
      </c>
      <c r="D370" s="62" t="s">
        <v>582</v>
      </c>
    </row>
    <row r="371" spans="1:4" ht="21" customHeight="1" x14ac:dyDescent="0.2">
      <c r="A371" s="56"/>
      <c r="B371" s="63"/>
      <c r="C371" s="68" t="s">
        <v>307</v>
      </c>
      <c r="D371" s="62" t="s">
        <v>583</v>
      </c>
    </row>
    <row r="372" spans="1:4" ht="21" customHeight="1" x14ac:dyDescent="0.2">
      <c r="A372" s="56"/>
      <c r="B372" s="63"/>
      <c r="C372" s="68" t="s">
        <v>309</v>
      </c>
      <c r="D372" s="62" t="s">
        <v>584</v>
      </c>
    </row>
    <row r="373" spans="1:4" ht="21" customHeight="1" x14ac:dyDescent="0.2">
      <c r="A373" s="56"/>
      <c r="B373" s="63"/>
      <c r="C373" s="68" t="s">
        <v>311</v>
      </c>
      <c r="D373" s="62" t="s">
        <v>585</v>
      </c>
    </row>
    <row r="374" spans="1:4" ht="21" customHeight="1" x14ac:dyDescent="0.2">
      <c r="A374" s="56"/>
      <c r="B374" s="63"/>
      <c r="C374" s="68" t="s">
        <v>293</v>
      </c>
      <c r="D374" s="62" t="s">
        <v>586</v>
      </c>
    </row>
    <row r="375" spans="1:4" ht="21" customHeight="1" x14ac:dyDescent="0.2">
      <c r="A375" s="56"/>
      <c r="B375" s="63"/>
      <c r="C375" s="68" t="s">
        <v>315</v>
      </c>
      <c r="D375" s="62" t="s">
        <v>587</v>
      </c>
    </row>
    <row r="376" spans="1:4" ht="21" customHeight="1" x14ac:dyDescent="0.2">
      <c r="A376" s="56"/>
      <c r="B376" s="63"/>
      <c r="C376" s="68" t="s">
        <v>317</v>
      </c>
      <c r="D376" s="62" t="s">
        <v>588</v>
      </c>
    </row>
    <row r="377" spans="1:4" ht="21" customHeight="1" x14ac:dyDescent="0.2">
      <c r="A377" s="56"/>
      <c r="B377" s="63"/>
      <c r="C377" s="68" t="s">
        <v>319</v>
      </c>
      <c r="D377" s="62" t="s">
        <v>589</v>
      </c>
    </row>
    <row r="378" spans="1:4" ht="21" customHeight="1" x14ac:dyDescent="0.2">
      <c r="A378" s="56"/>
      <c r="B378" s="63"/>
      <c r="C378" s="68" t="s">
        <v>321</v>
      </c>
      <c r="D378" s="62" t="s">
        <v>590</v>
      </c>
    </row>
    <row r="379" spans="1:4" ht="21" customHeight="1" x14ac:dyDescent="0.2">
      <c r="A379" s="56"/>
      <c r="B379" s="63"/>
      <c r="C379" s="68" t="s">
        <v>323</v>
      </c>
      <c r="D379" s="62" t="s">
        <v>591</v>
      </c>
    </row>
    <row r="380" spans="1:4" ht="21" customHeight="1" x14ac:dyDescent="0.2">
      <c r="A380" s="56"/>
      <c r="B380" s="63"/>
      <c r="C380" s="68" t="s">
        <v>325</v>
      </c>
      <c r="D380" s="62" t="s">
        <v>592</v>
      </c>
    </row>
    <row r="381" spans="1:4" ht="21" customHeight="1" x14ac:dyDescent="0.2">
      <c r="A381" s="56"/>
      <c r="B381" s="63"/>
      <c r="C381" s="68" t="s">
        <v>327</v>
      </c>
      <c r="D381" s="62" t="s">
        <v>593</v>
      </c>
    </row>
    <row r="382" spans="1:4" ht="21" customHeight="1" x14ac:dyDescent="0.2">
      <c r="A382" s="56"/>
      <c r="B382" s="63"/>
      <c r="C382" s="68" t="s">
        <v>329</v>
      </c>
      <c r="D382" s="62" t="s">
        <v>594</v>
      </c>
    </row>
    <row r="383" spans="1:4" ht="21" customHeight="1" x14ac:dyDescent="0.2">
      <c r="A383" s="56"/>
      <c r="B383" s="63"/>
      <c r="C383" s="68" t="s">
        <v>331</v>
      </c>
      <c r="D383" s="62" t="s">
        <v>595</v>
      </c>
    </row>
    <row r="384" spans="1:4" ht="21" customHeight="1" x14ac:dyDescent="0.2">
      <c r="A384" s="56"/>
      <c r="B384" s="63"/>
      <c r="C384" s="68" t="s">
        <v>333</v>
      </c>
      <c r="D384" s="62" t="s">
        <v>596</v>
      </c>
    </row>
    <row r="385" spans="1:4" ht="21" customHeight="1" x14ac:dyDescent="0.2">
      <c r="A385" s="56"/>
      <c r="B385" s="63"/>
      <c r="C385" s="68" t="s">
        <v>335</v>
      </c>
      <c r="D385" s="62" t="s">
        <v>597</v>
      </c>
    </row>
    <row r="386" spans="1:4" ht="21" customHeight="1" x14ac:dyDescent="0.2">
      <c r="A386" s="56"/>
      <c r="B386" s="63"/>
      <c r="C386" s="68" t="s">
        <v>337</v>
      </c>
      <c r="D386" s="62" t="s">
        <v>598</v>
      </c>
    </row>
    <row r="387" spans="1:4" ht="21" customHeight="1" x14ac:dyDescent="0.2">
      <c r="A387" s="56"/>
      <c r="B387" s="63"/>
      <c r="C387" s="68" t="s">
        <v>339</v>
      </c>
      <c r="D387" s="62" t="s">
        <v>599</v>
      </c>
    </row>
    <row r="388" spans="1:4" ht="21" customHeight="1" x14ac:dyDescent="0.2">
      <c r="A388" s="56"/>
      <c r="B388" s="63"/>
      <c r="C388" s="68" t="s">
        <v>341</v>
      </c>
      <c r="D388" s="62" t="s">
        <v>600</v>
      </c>
    </row>
    <row r="389" spans="1:4" ht="21" customHeight="1" x14ac:dyDescent="0.2">
      <c r="A389" s="64"/>
      <c r="B389" s="65"/>
      <c r="C389" s="69" t="s">
        <v>343</v>
      </c>
      <c r="D389" s="67" t="s">
        <v>601</v>
      </c>
    </row>
    <row r="390" spans="1:4" ht="21" customHeight="1" x14ac:dyDescent="0.2">
      <c r="A390" s="56">
        <v>7</v>
      </c>
      <c r="B390" s="274" t="s">
        <v>566</v>
      </c>
      <c r="C390" s="275"/>
      <c r="D390" s="276"/>
    </row>
    <row r="391" spans="1:4" ht="21" customHeight="1" x14ac:dyDescent="0.2">
      <c r="A391" s="56"/>
      <c r="B391" s="57"/>
      <c r="C391" s="58" t="s">
        <v>136</v>
      </c>
      <c r="D391" s="59"/>
    </row>
    <row r="392" spans="1:4" ht="21" customHeight="1" x14ac:dyDescent="0.2">
      <c r="A392" s="56"/>
      <c r="B392" s="63"/>
      <c r="C392" s="68" t="s">
        <v>345</v>
      </c>
      <c r="D392" s="62" t="s">
        <v>602</v>
      </c>
    </row>
    <row r="393" spans="1:4" ht="21" customHeight="1" x14ac:dyDescent="0.2">
      <c r="A393" s="56"/>
      <c r="B393" s="63"/>
      <c r="C393" s="68" t="s">
        <v>347</v>
      </c>
      <c r="D393" s="62" t="s">
        <v>603</v>
      </c>
    </row>
    <row r="394" spans="1:4" ht="21" customHeight="1" x14ac:dyDescent="0.2">
      <c r="A394" s="56"/>
      <c r="B394" s="63"/>
      <c r="C394" s="68" t="s">
        <v>349</v>
      </c>
      <c r="D394" s="62" t="s">
        <v>604</v>
      </c>
    </row>
    <row r="395" spans="1:4" ht="21" customHeight="1" x14ac:dyDescent="0.2">
      <c r="A395" s="56"/>
      <c r="B395" s="63"/>
      <c r="C395" s="68" t="s">
        <v>351</v>
      </c>
      <c r="D395" s="62" t="s">
        <v>605</v>
      </c>
    </row>
    <row r="396" spans="1:4" ht="21" customHeight="1" x14ac:dyDescent="0.2">
      <c r="A396" s="56"/>
      <c r="B396" s="63"/>
      <c r="C396" s="68" t="s">
        <v>353</v>
      </c>
      <c r="D396" s="62" t="s">
        <v>606</v>
      </c>
    </row>
    <row r="397" spans="1:4" ht="21" customHeight="1" x14ac:dyDescent="0.2">
      <c r="A397" s="64"/>
      <c r="B397" s="65"/>
      <c r="C397" s="69" t="s">
        <v>355</v>
      </c>
      <c r="D397" s="67" t="s">
        <v>607</v>
      </c>
    </row>
    <row r="398" spans="1:4" ht="21" customHeight="1" x14ac:dyDescent="0.2">
      <c r="A398" s="56">
        <v>8</v>
      </c>
      <c r="B398" s="274" t="s">
        <v>608</v>
      </c>
      <c r="C398" s="275"/>
      <c r="D398" s="276"/>
    </row>
    <row r="399" spans="1:4" ht="21" customHeight="1" x14ac:dyDescent="0.2">
      <c r="A399" s="56"/>
      <c r="B399" s="57"/>
      <c r="C399" s="58" t="s">
        <v>136</v>
      </c>
      <c r="D399" s="59"/>
    </row>
    <row r="400" spans="1:4" ht="21" customHeight="1" x14ac:dyDescent="0.2">
      <c r="A400" s="56"/>
      <c r="B400" s="63"/>
      <c r="C400" s="68" t="s">
        <v>137</v>
      </c>
      <c r="D400" s="62" t="s">
        <v>609</v>
      </c>
    </row>
    <row r="401" spans="1:4" ht="21" customHeight="1" x14ac:dyDescent="0.2">
      <c r="A401" s="56"/>
      <c r="B401" s="63"/>
      <c r="C401" s="68" t="s">
        <v>139</v>
      </c>
      <c r="D401" s="62" t="s">
        <v>610</v>
      </c>
    </row>
    <row r="402" spans="1:4" ht="21" customHeight="1" x14ac:dyDescent="0.2">
      <c r="A402" s="56"/>
      <c r="B402" s="63"/>
      <c r="C402" s="68" t="s">
        <v>141</v>
      </c>
      <c r="D402" s="62" t="s">
        <v>611</v>
      </c>
    </row>
    <row r="403" spans="1:4" ht="21" customHeight="1" x14ac:dyDescent="0.2">
      <c r="A403" s="56"/>
      <c r="B403" s="63"/>
      <c r="C403" s="68" t="s">
        <v>143</v>
      </c>
      <c r="D403" s="62" t="s">
        <v>612</v>
      </c>
    </row>
    <row r="404" spans="1:4" ht="21" customHeight="1" x14ac:dyDescent="0.2">
      <c r="A404" s="56"/>
      <c r="B404" s="63"/>
      <c r="C404" s="68" t="s">
        <v>145</v>
      </c>
      <c r="D404" s="62" t="s">
        <v>613</v>
      </c>
    </row>
    <row r="405" spans="1:4" ht="21" customHeight="1" x14ac:dyDescent="0.2">
      <c r="A405" s="56"/>
      <c r="B405" s="63"/>
      <c r="C405" s="68" t="s">
        <v>147</v>
      </c>
      <c r="D405" s="62" t="s">
        <v>614</v>
      </c>
    </row>
    <row r="406" spans="1:4" ht="21" customHeight="1" x14ac:dyDescent="0.2">
      <c r="A406" s="56"/>
      <c r="B406" s="63"/>
      <c r="C406" s="68" t="s">
        <v>149</v>
      </c>
      <c r="D406" s="62" t="s">
        <v>615</v>
      </c>
    </row>
    <row r="407" spans="1:4" ht="21" customHeight="1" x14ac:dyDescent="0.2">
      <c r="A407" s="56"/>
      <c r="B407" s="63"/>
      <c r="C407" s="68" t="s">
        <v>151</v>
      </c>
      <c r="D407" s="62" t="s">
        <v>616</v>
      </c>
    </row>
    <row r="408" spans="1:4" ht="21" customHeight="1" x14ac:dyDescent="0.2">
      <c r="A408" s="56"/>
      <c r="B408" s="63"/>
      <c r="C408" s="68" t="s">
        <v>153</v>
      </c>
      <c r="D408" s="62" t="s">
        <v>617</v>
      </c>
    </row>
    <row r="409" spans="1:4" ht="21" customHeight="1" x14ac:dyDescent="0.2">
      <c r="A409" s="56"/>
      <c r="B409" s="63"/>
      <c r="C409" s="68" t="s">
        <v>155</v>
      </c>
      <c r="D409" s="62" t="s">
        <v>618</v>
      </c>
    </row>
    <row r="410" spans="1:4" ht="21" customHeight="1" x14ac:dyDescent="0.2">
      <c r="A410" s="56"/>
      <c r="B410" s="63"/>
      <c r="C410" s="68" t="s">
        <v>157</v>
      </c>
      <c r="D410" s="62" t="s">
        <v>619</v>
      </c>
    </row>
    <row r="411" spans="1:4" ht="21" customHeight="1" x14ac:dyDescent="0.2">
      <c r="A411" s="56"/>
      <c r="B411" s="63"/>
      <c r="C411" s="68" t="s">
        <v>159</v>
      </c>
      <c r="D411" s="62" t="s">
        <v>620</v>
      </c>
    </row>
    <row r="412" spans="1:4" ht="21" customHeight="1" x14ac:dyDescent="0.2">
      <c r="A412" s="56"/>
      <c r="B412" s="63"/>
      <c r="C412" s="68" t="s">
        <v>161</v>
      </c>
      <c r="D412" s="62" t="s">
        <v>621</v>
      </c>
    </row>
    <row r="413" spans="1:4" ht="21" customHeight="1" x14ac:dyDescent="0.2">
      <c r="A413" s="56"/>
      <c r="B413" s="63"/>
      <c r="C413" s="68" t="s">
        <v>163</v>
      </c>
      <c r="D413" s="62" t="s">
        <v>622</v>
      </c>
    </row>
    <row r="414" spans="1:4" ht="21" customHeight="1" x14ac:dyDescent="0.2">
      <c r="A414" s="56"/>
      <c r="B414" s="63"/>
      <c r="C414" s="68" t="s">
        <v>165</v>
      </c>
      <c r="D414" s="62" t="s">
        <v>623</v>
      </c>
    </row>
    <row r="415" spans="1:4" ht="21" customHeight="1" x14ac:dyDescent="0.2">
      <c r="A415" s="56"/>
      <c r="B415" s="63"/>
      <c r="C415" s="68" t="s">
        <v>167</v>
      </c>
      <c r="D415" s="62" t="s">
        <v>624</v>
      </c>
    </row>
    <row r="416" spans="1:4" ht="21" customHeight="1" x14ac:dyDescent="0.2">
      <c r="A416" s="56"/>
      <c r="B416" s="63"/>
      <c r="C416" s="68" t="s">
        <v>169</v>
      </c>
      <c r="D416" s="62" t="s">
        <v>625</v>
      </c>
    </row>
    <row r="417" spans="1:4" ht="21" customHeight="1" x14ac:dyDescent="0.2">
      <c r="A417" s="56"/>
      <c r="B417" s="63"/>
      <c r="C417" s="68" t="s">
        <v>171</v>
      </c>
      <c r="D417" s="62" t="s">
        <v>626</v>
      </c>
    </row>
    <row r="418" spans="1:4" ht="21" customHeight="1" x14ac:dyDescent="0.2">
      <c r="A418" s="56"/>
      <c r="B418" s="63"/>
      <c r="C418" s="68" t="s">
        <v>173</v>
      </c>
      <c r="D418" s="62" t="s">
        <v>627</v>
      </c>
    </row>
    <row r="419" spans="1:4" ht="21" customHeight="1" x14ac:dyDescent="0.2">
      <c r="A419" s="56"/>
      <c r="B419" s="63"/>
      <c r="C419" s="68" t="s">
        <v>175</v>
      </c>
      <c r="D419" s="62" t="s">
        <v>628</v>
      </c>
    </row>
    <row r="420" spans="1:4" ht="21" customHeight="1" x14ac:dyDescent="0.2">
      <c r="A420" s="56"/>
      <c r="B420" s="63"/>
      <c r="C420" s="68" t="s">
        <v>177</v>
      </c>
      <c r="D420" s="62" t="s">
        <v>629</v>
      </c>
    </row>
    <row r="421" spans="1:4" ht="21" customHeight="1" x14ac:dyDescent="0.2">
      <c r="A421" s="56"/>
      <c r="B421" s="63"/>
      <c r="C421" s="68" t="s">
        <v>179</v>
      </c>
      <c r="D421" s="62" t="s">
        <v>630</v>
      </c>
    </row>
    <row r="422" spans="1:4" ht="21" customHeight="1" x14ac:dyDescent="0.2">
      <c r="A422" s="56"/>
      <c r="B422" s="63"/>
      <c r="C422" s="68" t="s">
        <v>181</v>
      </c>
      <c r="D422" s="62" t="s">
        <v>631</v>
      </c>
    </row>
    <row r="423" spans="1:4" ht="21" customHeight="1" x14ac:dyDescent="0.2">
      <c r="A423" s="56"/>
      <c r="B423" s="63"/>
      <c r="C423" s="68" t="s">
        <v>183</v>
      </c>
      <c r="D423" s="62" t="s">
        <v>632</v>
      </c>
    </row>
    <row r="424" spans="1:4" ht="21" customHeight="1" x14ac:dyDescent="0.2">
      <c r="A424" s="56"/>
      <c r="B424" s="63"/>
      <c r="C424" s="68" t="s">
        <v>225</v>
      </c>
      <c r="D424" s="62" t="s">
        <v>633</v>
      </c>
    </row>
    <row r="425" spans="1:4" ht="21" customHeight="1" x14ac:dyDescent="0.2">
      <c r="A425" s="56"/>
      <c r="B425" s="63"/>
      <c r="C425" s="68" t="s">
        <v>227</v>
      </c>
      <c r="D425" s="62" t="s">
        <v>634</v>
      </c>
    </row>
    <row r="426" spans="1:4" ht="21" customHeight="1" x14ac:dyDescent="0.2">
      <c r="A426" s="56"/>
      <c r="B426" s="63"/>
      <c r="C426" s="68" t="s">
        <v>229</v>
      </c>
      <c r="D426" s="62" t="s">
        <v>635</v>
      </c>
    </row>
    <row r="427" spans="1:4" ht="21" customHeight="1" x14ac:dyDescent="0.2">
      <c r="A427" s="56"/>
      <c r="B427" s="63"/>
      <c r="C427" s="68" t="s">
        <v>258</v>
      </c>
      <c r="D427" s="62" t="s">
        <v>636</v>
      </c>
    </row>
    <row r="428" spans="1:4" ht="21" customHeight="1" x14ac:dyDescent="0.2">
      <c r="A428" s="56"/>
      <c r="B428" s="63"/>
      <c r="C428" s="68" t="s">
        <v>260</v>
      </c>
      <c r="D428" s="62" t="s">
        <v>637</v>
      </c>
    </row>
    <row r="429" spans="1:4" ht="21" customHeight="1" x14ac:dyDescent="0.2">
      <c r="A429" s="56"/>
      <c r="B429" s="63"/>
      <c r="C429" s="68" t="s">
        <v>262</v>
      </c>
      <c r="D429" s="62" t="s">
        <v>638</v>
      </c>
    </row>
    <row r="430" spans="1:4" ht="21" customHeight="1" x14ac:dyDescent="0.2">
      <c r="A430" s="56"/>
      <c r="B430" s="63"/>
      <c r="C430" s="68" t="s">
        <v>264</v>
      </c>
      <c r="D430" s="62" t="s">
        <v>639</v>
      </c>
    </row>
    <row r="431" spans="1:4" ht="21" customHeight="1" x14ac:dyDescent="0.2">
      <c r="A431" s="56"/>
      <c r="B431" s="63"/>
      <c r="C431" s="68" t="s">
        <v>266</v>
      </c>
      <c r="D431" s="62" t="s">
        <v>640</v>
      </c>
    </row>
    <row r="432" spans="1:4" ht="21" customHeight="1" x14ac:dyDescent="0.2">
      <c r="A432" s="56"/>
      <c r="B432" s="63"/>
      <c r="C432" s="68" t="s">
        <v>268</v>
      </c>
      <c r="D432" s="62" t="s">
        <v>641</v>
      </c>
    </row>
    <row r="433" spans="1:4" ht="21" customHeight="1" x14ac:dyDescent="0.2">
      <c r="A433" s="56"/>
      <c r="B433" s="63"/>
      <c r="C433" s="68" t="s">
        <v>270</v>
      </c>
      <c r="D433" s="62" t="s">
        <v>642</v>
      </c>
    </row>
    <row r="434" spans="1:4" ht="21" customHeight="1" x14ac:dyDescent="0.2">
      <c r="A434" s="64"/>
      <c r="B434" s="65"/>
      <c r="C434" s="69" t="s">
        <v>272</v>
      </c>
      <c r="D434" s="67" t="s">
        <v>643</v>
      </c>
    </row>
    <row r="435" spans="1:4" ht="21" customHeight="1" x14ac:dyDescent="0.2">
      <c r="A435" s="56">
        <v>8</v>
      </c>
      <c r="B435" s="274" t="s">
        <v>644</v>
      </c>
      <c r="C435" s="275"/>
      <c r="D435" s="276"/>
    </row>
    <row r="436" spans="1:4" ht="21" customHeight="1" x14ac:dyDescent="0.2">
      <c r="A436" s="56"/>
      <c r="B436" s="57"/>
      <c r="C436" s="58" t="s">
        <v>136</v>
      </c>
      <c r="D436" s="59"/>
    </row>
    <row r="437" spans="1:4" ht="21" customHeight="1" x14ac:dyDescent="0.2">
      <c r="A437" s="56"/>
      <c r="B437" s="63"/>
      <c r="C437" s="68" t="s">
        <v>275</v>
      </c>
      <c r="D437" s="62" t="s">
        <v>645</v>
      </c>
    </row>
    <row r="438" spans="1:4" ht="21" customHeight="1" x14ac:dyDescent="0.2">
      <c r="A438" s="56"/>
      <c r="B438" s="63"/>
      <c r="C438" s="68" t="s">
        <v>277</v>
      </c>
      <c r="D438" s="62" t="s">
        <v>646</v>
      </c>
    </row>
    <row r="439" spans="1:4" ht="21" customHeight="1" x14ac:dyDescent="0.2">
      <c r="A439" s="56"/>
      <c r="B439" s="63"/>
      <c r="C439" s="68" t="s">
        <v>279</v>
      </c>
      <c r="D439" s="62" t="s">
        <v>647</v>
      </c>
    </row>
    <row r="440" spans="1:4" ht="21" customHeight="1" x14ac:dyDescent="0.2">
      <c r="A440" s="56"/>
      <c r="B440" s="63"/>
      <c r="C440" s="68" t="s">
        <v>281</v>
      </c>
      <c r="D440" s="62" t="s">
        <v>648</v>
      </c>
    </row>
    <row r="441" spans="1:4" ht="21" customHeight="1" x14ac:dyDescent="0.2">
      <c r="A441" s="56"/>
      <c r="B441" s="63"/>
      <c r="C441" s="68" t="s">
        <v>283</v>
      </c>
      <c r="D441" s="62" t="s">
        <v>649</v>
      </c>
    </row>
    <row r="442" spans="1:4" ht="21" customHeight="1" x14ac:dyDescent="0.2">
      <c r="A442" s="56"/>
      <c r="B442" s="63"/>
      <c r="C442" s="68" t="s">
        <v>285</v>
      </c>
      <c r="D442" s="62" t="s">
        <v>650</v>
      </c>
    </row>
    <row r="443" spans="1:4" ht="21" customHeight="1" x14ac:dyDescent="0.2">
      <c r="A443" s="56"/>
      <c r="B443" s="63"/>
      <c r="C443" s="68" t="s">
        <v>287</v>
      </c>
      <c r="D443" s="62" t="s">
        <v>651</v>
      </c>
    </row>
    <row r="444" spans="1:4" ht="21" customHeight="1" x14ac:dyDescent="0.2">
      <c r="A444" s="56"/>
      <c r="B444" s="63"/>
      <c r="C444" s="68" t="s">
        <v>289</v>
      </c>
      <c r="D444" s="62" t="s">
        <v>652</v>
      </c>
    </row>
    <row r="445" spans="1:4" ht="21" customHeight="1" x14ac:dyDescent="0.2">
      <c r="A445" s="56"/>
      <c r="B445" s="63"/>
      <c r="C445" s="68" t="s">
        <v>291</v>
      </c>
      <c r="D445" s="62" t="s">
        <v>653</v>
      </c>
    </row>
    <row r="446" spans="1:4" ht="21" customHeight="1" x14ac:dyDescent="0.2">
      <c r="A446" s="56"/>
      <c r="B446" s="63"/>
      <c r="C446" s="68" t="s">
        <v>293</v>
      </c>
      <c r="D446" s="62" t="s">
        <v>654</v>
      </c>
    </row>
    <row r="447" spans="1:4" ht="21" customHeight="1" x14ac:dyDescent="0.2">
      <c r="A447" s="56"/>
      <c r="B447" s="63"/>
      <c r="C447" s="68" t="s">
        <v>295</v>
      </c>
      <c r="D447" s="62" t="s">
        <v>655</v>
      </c>
    </row>
    <row r="448" spans="1:4" ht="21" customHeight="1" x14ac:dyDescent="0.2">
      <c r="A448" s="56"/>
      <c r="B448" s="63"/>
      <c r="C448" s="68" t="s">
        <v>297</v>
      </c>
      <c r="D448" s="62" t="s">
        <v>656</v>
      </c>
    </row>
    <row r="449" spans="1:4" ht="21" customHeight="1" x14ac:dyDescent="0.2">
      <c r="A449" s="56"/>
      <c r="B449" s="63"/>
      <c r="C449" s="68" t="s">
        <v>299</v>
      </c>
      <c r="D449" s="62" t="s">
        <v>657</v>
      </c>
    </row>
    <row r="450" spans="1:4" ht="21" customHeight="1" x14ac:dyDescent="0.2">
      <c r="A450" s="56"/>
      <c r="B450" s="63"/>
      <c r="C450" s="68" t="s">
        <v>301</v>
      </c>
      <c r="D450" s="62" t="s">
        <v>658</v>
      </c>
    </row>
    <row r="451" spans="1:4" ht="21" customHeight="1" x14ac:dyDescent="0.2">
      <c r="A451" s="56"/>
      <c r="B451" s="63"/>
      <c r="C451" s="68" t="s">
        <v>303</v>
      </c>
      <c r="D451" s="62" t="s">
        <v>659</v>
      </c>
    </row>
    <row r="452" spans="1:4" ht="21" customHeight="1" x14ac:dyDescent="0.2">
      <c r="A452" s="56"/>
      <c r="B452" s="63"/>
      <c r="C452" s="68" t="s">
        <v>305</v>
      </c>
      <c r="D452" s="62" t="s">
        <v>660</v>
      </c>
    </row>
    <row r="453" spans="1:4" ht="21" customHeight="1" x14ac:dyDescent="0.2">
      <c r="A453" s="56"/>
      <c r="B453" s="63"/>
      <c r="C453" s="68" t="s">
        <v>307</v>
      </c>
      <c r="D453" s="62" t="s">
        <v>661</v>
      </c>
    </row>
    <row r="454" spans="1:4" ht="21" customHeight="1" x14ac:dyDescent="0.2">
      <c r="A454" s="56"/>
      <c r="B454" s="63"/>
      <c r="C454" s="68" t="s">
        <v>309</v>
      </c>
      <c r="D454" s="62" t="s">
        <v>662</v>
      </c>
    </row>
    <row r="455" spans="1:4" ht="21" customHeight="1" x14ac:dyDescent="0.2">
      <c r="A455" s="56"/>
      <c r="B455" s="63"/>
      <c r="C455" s="68" t="s">
        <v>311</v>
      </c>
      <c r="D455" s="62" t="s">
        <v>663</v>
      </c>
    </row>
    <row r="456" spans="1:4" ht="21" customHeight="1" x14ac:dyDescent="0.2">
      <c r="A456" s="56"/>
      <c r="B456" s="63"/>
      <c r="C456" s="68" t="s">
        <v>313</v>
      </c>
      <c r="D456" s="62" t="s">
        <v>664</v>
      </c>
    </row>
    <row r="457" spans="1:4" ht="21" customHeight="1" x14ac:dyDescent="0.2">
      <c r="A457" s="56"/>
      <c r="B457" s="63"/>
      <c r="C457" s="68" t="s">
        <v>315</v>
      </c>
      <c r="D457" s="62" t="s">
        <v>665</v>
      </c>
    </row>
    <row r="458" spans="1:4" ht="21" customHeight="1" x14ac:dyDescent="0.2">
      <c r="A458" s="56"/>
      <c r="B458" s="63"/>
      <c r="C458" s="68" t="s">
        <v>317</v>
      </c>
      <c r="D458" s="62" t="s">
        <v>666</v>
      </c>
    </row>
    <row r="459" spans="1:4" ht="21" customHeight="1" x14ac:dyDescent="0.2">
      <c r="A459" s="56"/>
      <c r="B459" s="63"/>
      <c r="C459" s="68" t="s">
        <v>319</v>
      </c>
      <c r="D459" s="62" t="s">
        <v>667</v>
      </c>
    </row>
    <row r="460" spans="1:4" ht="21" customHeight="1" x14ac:dyDescent="0.2">
      <c r="A460" s="56"/>
      <c r="B460" s="63"/>
      <c r="C460" s="68" t="s">
        <v>321</v>
      </c>
      <c r="D460" s="62" t="s">
        <v>668</v>
      </c>
    </row>
    <row r="461" spans="1:4" ht="21" customHeight="1" x14ac:dyDescent="0.2">
      <c r="A461" s="56"/>
      <c r="B461" s="63"/>
      <c r="C461" s="68" t="s">
        <v>323</v>
      </c>
      <c r="D461" s="62" t="s">
        <v>669</v>
      </c>
    </row>
    <row r="462" spans="1:4" ht="21" customHeight="1" x14ac:dyDescent="0.2">
      <c r="A462" s="56"/>
      <c r="B462" s="63"/>
      <c r="C462" s="68" t="s">
        <v>325</v>
      </c>
      <c r="D462" s="62" t="s">
        <v>670</v>
      </c>
    </row>
    <row r="463" spans="1:4" ht="21" customHeight="1" x14ac:dyDescent="0.2">
      <c r="A463" s="56"/>
      <c r="B463" s="63"/>
      <c r="C463" s="68" t="s">
        <v>327</v>
      </c>
      <c r="D463" s="62" t="s">
        <v>671</v>
      </c>
    </row>
    <row r="464" spans="1:4" ht="21" customHeight="1" x14ac:dyDescent="0.2">
      <c r="A464" s="56"/>
      <c r="B464" s="63"/>
      <c r="C464" s="68" t="s">
        <v>329</v>
      </c>
      <c r="D464" s="62" t="s">
        <v>672</v>
      </c>
    </row>
    <row r="465" spans="1:4" ht="21" customHeight="1" x14ac:dyDescent="0.2">
      <c r="A465" s="56"/>
      <c r="B465" s="63"/>
      <c r="C465" s="68" t="s">
        <v>331</v>
      </c>
      <c r="D465" s="62" t="s">
        <v>673</v>
      </c>
    </row>
    <row r="466" spans="1:4" ht="21" customHeight="1" x14ac:dyDescent="0.2">
      <c r="A466" s="56"/>
      <c r="B466" s="63"/>
      <c r="C466" s="68" t="s">
        <v>333</v>
      </c>
      <c r="D466" s="62" t="s">
        <v>674</v>
      </c>
    </row>
    <row r="467" spans="1:4" ht="21" customHeight="1" x14ac:dyDescent="0.2">
      <c r="A467" s="56"/>
      <c r="B467" s="63"/>
      <c r="C467" s="68" t="s">
        <v>335</v>
      </c>
      <c r="D467" s="62" t="s">
        <v>675</v>
      </c>
    </row>
    <row r="468" spans="1:4" ht="21" customHeight="1" x14ac:dyDescent="0.2">
      <c r="A468" s="56"/>
      <c r="B468" s="63"/>
      <c r="C468" s="68" t="s">
        <v>337</v>
      </c>
      <c r="D468" s="62" t="s">
        <v>676</v>
      </c>
    </row>
    <row r="469" spans="1:4" ht="21" customHeight="1" x14ac:dyDescent="0.2">
      <c r="A469" s="56"/>
      <c r="B469" s="63"/>
      <c r="C469" s="68" t="s">
        <v>339</v>
      </c>
      <c r="D469" s="62" t="s">
        <v>677</v>
      </c>
    </row>
    <row r="470" spans="1:4" ht="21" customHeight="1" x14ac:dyDescent="0.2">
      <c r="A470" s="56"/>
      <c r="B470" s="63"/>
      <c r="C470" s="68" t="s">
        <v>341</v>
      </c>
      <c r="D470" s="62" t="s">
        <v>678</v>
      </c>
    </row>
    <row r="471" spans="1:4" ht="21" customHeight="1" x14ac:dyDescent="0.2">
      <c r="A471" s="64"/>
      <c r="B471" s="65"/>
      <c r="C471" s="69" t="s">
        <v>343</v>
      </c>
      <c r="D471" s="67" t="s">
        <v>679</v>
      </c>
    </row>
    <row r="472" spans="1:4" ht="21" customHeight="1" x14ac:dyDescent="0.2">
      <c r="A472" s="56">
        <v>8</v>
      </c>
      <c r="B472" s="274" t="s">
        <v>644</v>
      </c>
      <c r="C472" s="275"/>
      <c r="D472" s="276"/>
    </row>
    <row r="473" spans="1:4" ht="21" customHeight="1" x14ac:dyDescent="0.2">
      <c r="A473" s="56"/>
      <c r="B473" s="57"/>
      <c r="C473" s="58" t="s">
        <v>136</v>
      </c>
      <c r="D473" s="59"/>
    </row>
    <row r="474" spans="1:4" ht="21" customHeight="1" x14ac:dyDescent="0.2">
      <c r="A474" s="56"/>
      <c r="B474" s="63"/>
      <c r="C474" s="68" t="s">
        <v>345</v>
      </c>
      <c r="D474" s="62" t="s">
        <v>680</v>
      </c>
    </row>
    <row r="475" spans="1:4" ht="21" customHeight="1" x14ac:dyDescent="0.2">
      <c r="A475" s="56"/>
      <c r="B475" s="63"/>
      <c r="C475" s="68" t="s">
        <v>347</v>
      </c>
      <c r="D475" s="62" t="s">
        <v>681</v>
      </c>
    </row>
    <row r="476" spans="1:4" ht="21" customHeight="1" x14ac:dyDescent="0.2">
      <c r="A476" s="64"/>
      <c r="B476" s="65"/>
      <c r="C476" s="69" t="s">
        <v>349</v>
      </c>
      <c r="D476" s="67" t="s">
        <v>682</v>
      </c>
    </row>
    <row r="477" spans="1:4" ht="21" customHeight="1" x14ac:dyDescent="0.2">
      <c r="A477" s="56">
        <v>9</v>
      </c>
      <c r="B477" s="274" t="s">
        <v>683</v>
      </c>
      <c r="C477" s="275"/>
      <c r="D477" s="276"/>
    </row>
    <row r="478" spans="1:4" ht="21" customHeight="1" x14ac:dyDescent="0.2">
      <c r="A478" s="56"/>
      <c r="B478" s="57"/>
      <c r="C478" s="58" t="s">
        <v>136</v>
      </c>
      <c r="D478" s="59"/>
    </row>
    <row r="479" spans="1:4" ht="21" customHeight="1" x14ac:dyDescent="0.2">
      <c r="A479" s="56"/>
      <c r="B479" s="73"/>
      <c r="C479" s="74" t="s">
        <v>137</v>
      </c>
      <c r="D479" s="62" t="s">
        <v>684</v>
      </c>
    </row>
    <row r="480" spans="1:4" ht="21" customHeight="1" x14ac:dyDescent="0.2">
      <c r="A480" s="56"/>
      <c r="B480" s="73"/>
      <c r="C480" s="74" t="s">
        <v>139</v>
      </c>
      <c r="D480" s="62" t="s">
        <v>685</v>
      </c>
    </row>
    <row r="481" spans="1:4" ht="21" customHeight="1" x14ac:dyDescent="0.2">
      <c r="A481" s="56"/>
      <c r="B481" s="73"/>
      <c r="C481" s="74" t="s">
        <v>141</v>
      </c>
      <c r="D481" s="62" t="s">
        <v>686</v>
      </c>
    </row>
    <row r="482" spans="1:4" ht="21" customHeight="1" x14ac:dyDescent="0.2">
      <c r="A482" s="56"/>
      <c r="B482" s="73"/>
      <c r="C482" s="74" t="s">
        <v>143</v>
      </c>
      <c r="D482" s="62" t="s">
        <v>687</v>
      </c>
    </row>
    <row r="483" spans="1:4" ht="21" customHeight="1" x14ac:dyDescent="0.2">
      <c r="A483" s="56"/>
      <c r="B483" s="73"/>
      <c r="C483" s="74" t="s">
        <v>145</v>
      </c>
      <c r="D483" s="62" t="s">
        <v>688</v>
      </c>
    </row>
    <row r="484" spans="1:4" ht="21" customHeight="1" x14ac:dyDescent="0.2">
      <c r="A484" s="56"/>
      <c r="B484" s="73"/>
      <c r="C484" s="74" t="s">
        <v>147</v>
      </c>
      <c r="D484" s="62" t="s">
        <v>689</v>
      </c>
    </row>
    <row r="485" spans="1:4" ht="21" customHeight="1" x14ac:dyDescent="0.2">
      <c r="A485" s="56"/>
      <c r="B485" s="73"/>
      <c r="C485" s="74" t="s">
        <v>149</v>
      </c>
      <c r="D485" s="62" t="s">
        <v>690</v>
      </c>
    </row>
    <row r="486" spans="1:4" ht="21" customHeight="1" x14ac:dyDescent="0.2">
      <c r="A486" s="56"/>
      <c r="B486" s="73"/>
      <c r="C486" s="74" t="s">
        <v>151</v>
      </c>
      <c r="D486" s="62" t="s">
        <v>691</v>
      </c>
    </row>
    <row r="487" spans="1:4" ht="21" customHeight="1" x14ac:dyDescent="0.2">
      <c r="A487" s="56"/>
      <c r="B487" s="73"/>
      <c r="C487" s="74" t="s">
        <v>153</v>
      </c>
      <c r="D487" s="62" t="s">
        <v>692</v>
      </c>
    </row>
    <row r="488" spans="1:4" ht="21" customHeight="1" x14ac:dyDescent="0.2">
      <c r="A488" s="56"/>
      <c r="B488" s="73"/>
      <c r="C488" s="74" t="s">
        <v>155</v>
      </c>
      <c r="D488" s="62" t="s">
        <v>693</v>
      </c>
    </row>
    <row r="489" spans="1:4" ht="21" customHeight="1" x14ac:dyDescent="0.2">
      <c r="A489" s="56"/>
      <c r="B489" s="73"/>
      <c r="C489" s="74" t="s">
        <v>157</v>
      </c>
      <c r="D489" s="62" t="s">
        <v>694</v>
      </c>
    </row>
    <row r="490" spans="1:4" ht="21" customHeight="1" x14ac:dyDescent="0.2">
      <c r="A490" s="56"/>
      <c r="B490" s="73"/>
      <c r="C490" s="74" t="s">
        <v>159</v>
      </c>
      <c r="D490" s="62" t="s">
        <v>695</v>
      </c>
    </row>
    <row r="491" spans="1:4" ht="21" customHeight="1" x14ac:dyDescent="0.2">
      <c r="A491" s="56"/>
      <c r="B491" s="73"/>
      <c r="C491" s="74" t="s">
        <v>161</v>
      </c>
      <c r="D491" s="62" t="s">
        <v>696</v>
      </c>
    </row>
    <row r="492" spans="1:4" ht="21" customHeight="1" x14ac:dyDescent="0.2">
      <c r="A492" s="56"/>
      <c r="B492" s="73"/>
      <c r="C492" s="74" t="s">
        <v>163</v>
      </c>
      <c r="D492" s="62" t="s">
        <v>697</v>
      </c>
    </row>
    <row r="493" spans="1:4" ht="21" customHeight="1" x14ac:dyDescent="0.2">
      <c r="A493" s="56"/>
      <c r="B493" s="73"/>
      <c r="C493" s="74" t="s">
        <v>165</v>
      </c>
      <c r="D493" s="62" t="s">
        <v>698</v>
      </c>
    </row>
    <row r="494" spans="1:4" ht="21" customHeight="1" x14ac:dyDescent="0.2">
      <c r="A494" s="56"/>
      <c r="B494" s="73"/>
      <c r="C494" s="74" t="s">
        <v>167</v>
      </c>
      <c r="D494" s="62" t="s">
        <v>699</v>
      </c>
    </row>
    <row r="495" spans="1:4" ht="21" customHeight="1" x14ac:dyDescent="0.2">
      <c r="A495" s="56"/>
      <c r="B495" s="73"/>
      <c r="C495" s="74" t="s">
        <v>169</v>
      </c>
      <c r="D495" s="62" t="s">
        <v>700</v>
      </c>
    </row>
    <row r="496" spans="1:4" ht="21" customHeight="1" x14ac:dyDescent="0.2">
      <c r="A496" s="56"/>
      <c r="B496" s="73"/>
      <c r="C496" s="74" t="s">
        <v>171</v>
      </c>
      <c r="D496" s="62" t="s">
        <v>701</v>
      </c>
    </row>
    <row r="497" spans="1:4" ht="21" customHeight="1" x14ac:dyDescent="0.2">
      <c r="A497" s="56"/>
      <c r="B497" s="73"/>
      <c r="C497" s="74" t="s">
        <v>173</v>
      </c>
      <c r="D497" s="62" t="s">
        <v>702</v>
      </c>
    </row>
    <row r="498" spans="1:4" ht="21" customHeight="1" x14ac:dyDescent="0.2">
      <c r="A498" s="56"/>
      <c r="B498" s="73"/>
      <c r="C498" s="74" t="s">
        <v>175</v>
      </c>
      <c r="D498" s="62" t="s">
        <v>703</v>
      </c>
    </row>
    <row r="499" spans="1:4" ht="21" customHeight="1" x14ac:dyDescent="0.2">
      <c r="A499" s="56"/>
      <c r="B499" s="73"/>
      <c r="C499" s="74" t="s">
        <v>177</v>
      </c>
      <c r="D499" s="62" t="s">
        <v>704</v>
      </c>
    </row>
    <row r="500" spans="1:4" ht="21" customHeight="1" x14ac:dyDescent="0.2">
      <c r="A500" s="56"/>
      <c r="B500" s="73"/>
      <c r="C500" s="74" t="s">
        <v>179</v>
      </c>
      <c r="D500" s="62" t="s">
        <v>705</v>
      </c>
    </row>
    <row r="501" spans="1:4" ht="21" customHeight="1" x14ac:dyDescent="0.2">
      <c r="A501" s="56"/>
      <c r="B501" s="73"/>
      <c r="C501" s="74" t="s">
        <v>181</v>
      </c>
      <c r="D501" s="62" t="s">
        <v>706</v>
      </c>
    </row>
    <row r="502" spans="1:4" ht="21" customHeight="1" x14ac:dyDescent="0.2">
      <c r="A502" s="56"/>
      <c r="B502" s="73"/>
      <c r="C502" s="74" t="s">
        <v>183</v>
      </c>
      <c r="D502" s="62" t="s">
        <v>707</v>
      </c>
    </row>
    <row r="503" spans="1:4" ht="21" customHeight="1" x14ac:dyDescent="0.2">
      <c r="A503" s="56"/>
      <c r="B503" s="73"/>
      <c r="C503" s="74" t="s">
        <v>225</v>
      </c>
      <c r="D503" s="62" t="s">
        <v>708</v>
      </c>
    </row>
    <row r="504" spans="1:4" ht="21" customHeight="1" x14ac:dyDescent="0.2">
      <c r="A504" s="56"/>
      <c r="B504" s="73"/>
      <c r="C504" s="74" t="s">
        <v>227</v>
      </c>
      <c r="D504" s="62" t="s">
        <v>709</v>
      </c>
    </row>
    <row r="505" spans="1:4" ht="21" customHeight="1" x14ac:dyDescent="0.2">
      <c r="A505" s="56"/>
      <c r="B505" s="73"/>
      <c r="C505" s="74" t="s">
        <v>229</v>
      </c>
      <c r="D505" s="62" t="s">
        <v>710</v>
      </c>
    </row>
    <row r="506" spans="1:4" ht="21" customHeight="1" x14ac:dyDescent="0.2">
      <c r="A506" s="56"/>
      <c r="B506" s="73"/>
      <c r="C506" s="74" t="s">
        <v>258</v>
      </c>
      <c r="D506" s="62" t="s">
        <v>711</v>
      </c>
    </row>
    <row r="507" spans="1:4" ht="21" customHeight="1" x14ac:dyDescent="0.2">
      <c r="A507" s="56"/>
      <c r="B507" s="73"/>
      <c r="C507" s="74" t="s">
        <v>260</v>
      </c>
      <c r="D507" s="62" t="s">
        <v>712</v>
      </c>
    </row>
    <row r="508" spans="1:4" ht="21" customHeight="1" x14ac:dyDescent="0.2">
      <c r="A508" s="56"/>
      <c r="B508" s="73"/>
      <c r="C508" s="74" t="s">
        <v>262</v>
      </c>
      <c r="D508" s="62" t="s">
        <v>713</v>
      </c>
    </row>
    <row r="509" spans="1:4" ht="21" customHeight="1" x14ac:dyDescent="0.2">
      <c r="A509" s="56"/>
      <c r="B509" s="73"/>
      <c r="C509" s="74" t="s">
        <v>264</v>
      </c>
      <c r="D509" s="62" t="s">
        <v>714</v>
      </c>
    </row>
    <row r="510" spans="1:4" ht="21" customHeight="1" x14ac:dyDescent="0.2">
      <c r="A510" s="56"/>
      <c r="B510" s="73"/>
      <c r="C510" s="74" t="s">
        <v>266</v>
      </c>
      <c r="D510" s="62" t="s">
        <v>715</v>
      </c>
    </row>
    <row r="511" spans="1:4" ht="21" customHeight="1" x14ac:dyDescent="0.2">
      <c r="A511" s="56"/>
      <c r="B511" s="73"/>
      <c r="C511" s="74" t="s">
        <v>268</v>
      </c>
      <c r="D511" s="62" t="s">
        <v>716</v>
      </c>
    </row>
    <row r="512" spans="1:4" ht="21" customHeight="1" x14ac:dyDescent="0.2">
      <c r="A512" s="56"/>
      <c r="B512" s="73"/>
      <c r="C512" s="74" t="s">
        <v>270</v>
      </c>
      <c r="D512" s="62" t="s">
        <v>717</v>
      </c>
    </row>
    <row r="513" spans="1:4" ht="21" customHeight="1" x14ac:dyDescent="0.2">
      <c r="A513" s="64"/>
      <c r="B513" s="75"/>
      <c r="C513" s="76" t="s">
        <v>272</v>
      </c>
      <c r="D513" s="67" t="s">
        <v>718</v>
      </c>
    </row>
    <row r="514" spans="1:4" ht="21" customHeight="1" x14ac:dyDescent="0.2">
      <c r="A514" s="56">
        <v>9</v>
      </c>
      <c r="B514" s="274" t="s">
        <v>719</v>
      </c>
      <c r="C514" s="275"/>
      <c r="D514" s="276"/>
    </row>
    <row r="515" spans="1:4" ht="21" customHeight="1" x14ac:dyDescent="0.2">
      <c r="A515" s="56"/>
      <c r="B515" s="57"/>
      <c r="C515" s="58" t="s">
        <v>136</v>
      </c>
      <c r="D515" s="59"/>
    </row>
    <row r="516" spans="1:4" ht="21" customHeight="1" x14ac:dyDescent="0.2">
      <c r="A516" s="56"/>
      <c r="B516" s="73"/>
      <c r="C516" s="74" t="s">
        <v>275</v>
      </c>
      <c r="D516" s="62" t="s">
        <v>720</v>
      </c>
    </row>
    <row r="517" spans="1:4" ht="21" customHeight="1" x14ac:dyDescent="0.2">
      <c r="A517" s="56"/>
      <c r="B517" s="73"/>
      <c r="C517" s="74" t="s">
        <v>277</v>
      </c>
      <c r="D517" s="62" t="s">
        <v>721</v>
      </c>
    </row>
    <row r="518" spans="1:4" ht="21" customHeight="1" x14ac:dyDescent="0.2">
      <c r="A518" s="56"/>
      <c r="B518" s="73"/>
      <c r="C518" s="74" t="s">
        <v>279</v>
      </c>
      <c r="D518" s="62" t="s">
        <v>722</v>
      </c>
    </row>
    <row r="519" spans="1:4" ht="21" customHeight="1" x14ac:dyDescent="0.2">
      <c r="A519" s="56"/>
      <c r="B519" s="73"/>
      <c r="C519" s="74" t="s">
        <v>281</v>
      </c>
      <c r="D519" s="62" t="s">
        <v>723</v>
      </c>
    </row>
    <row r="520" spans="1:4" ht="21" customHeight="1" x14ac:dyDescent="0.2">
      <c r="A520" s="56"/>
      <c r="B520" s="73"/>
      <c r="C520" s="74" t="s">
        <v>283</v>
      </c>
      <c r="D520" s="62" t="s">
        <v>724</v>
      </c>
    </row>
    <row r="521" spans="1:4" ht="21" customHeight="1" x14ac:dyDescent="0.2">
      <c r="A521" s="56"/>
      <c r="B521" s="73"/>
      <c r="C521" s="74" t="s">
        <v>285</v>
      </c>
      <c r="D521" s="62" t="s">
        <v>725</v>
      </c>
    </row>
    <row r="522" spans="1:4" ht="21" customHeight="1" x14ac:dyDescent="0.2">
      <c r="A522" s="56"/>
      <c r="B522" s="73"/>
      <c r="C522" s="74" t="s">
        <v>287</v>
      </c>
      <c r="D522" s="62" t="s">
        <v>726</v>
      </c>
    </row>
    <row r="523" spans="1:4" ht="21" customHeight="1" x14ac:dyDescent="0.2">
      <c r="A523" s="56"/>
      <c r="B523" s="73"/>
      <c r="C523" s="74" t="s">
        <v>289</v>
      </c>
      <c r="D523" s="62" t="s">
        <v>727</v>
      </c>
    </row>
    <row r="524" spans="1:4" ht="21" customHeight="1" x14ac:dyDescent="0.2">
      <c r="A524" s="56"/>
      <c r="B524" s="73"/>
      <c r="C524" s="74" t="s">
        <v>291</v>
      </c>
      <c r="D524" s="62" t="s">
        <v>728</v>
      </c>
    </row>
    <row r="525" spans="1:4" ht="21" customHeight="1" x14ac:dyDescent="0.2">
      <c r="A525" s="56"/>
      <c r="B525" s="73"/>
      <c r="C525" s="74" t="s">
        <v>293</v>
      </c>
      <c r="D525" s="62" t="s">
        <v>729</v>
      </c>
    </row>
    <row r="526" spans="1:4" ht="21" customHeight="1" x14ac:dyDescent="0.2">
      <c r="A526" s="56"/>
      <c r="B526" s="73"/>
      <c r="C526" s="74" t="s">
        <v>295</v>
      </c>
      <c r="D526" s="62" t="s">
        <v>730</v>
      </c>
    </row>
    <row r="527" spans="1:4" ht="21" customHeight="1" x14ac:dyDescent="0.2">
      <c r="A527" s="56"/>
      <c r="B527" s="73"/>
      <c r="C527" s="74" t="s">
        <v>297</v>
      </c>
      <c r="D527" s="62" t="s">
        <v>731</v>
      </c>
    </row>
    <row r="528" spans="1:4" ht="21" customHeight="1" x14ac:dyDescent="0.2">
      <c r="A528" s="56"/>
      <c r="B528" s="73"/>
      <c r="C528" s="74" t="s">
        <v>299</v>
      </c>
      <c r="D528" s="62" t="s">
        <v>732</v>
      </c>
    </row>
    <row r="529" spans="1:4" ht="21" customHeight="1" x14ac:dyDescent="0.2">
      <c r="A529" s="64"/>
      <c r="B529" s="75"/>
      <c r="C529" s="76" t="s">
        <v>301</v>
      </c>
      <c r="D529" s="67" t="s">
        <v>733</v>
      </c>
    </row>
    <row r="530" spans="1:4" ht="21" customHeight="1" x14ac:dyDescent="0.2">
      <c r="A530" s="56">
        <v>10</v>
      </c>
      <c r="B530" s="274" t="s">
        <v>734</v>
      </c>
      <c r="C530" s="275"/>
      <c r="D530" s="276"/>
    </row>
    <row r="531" spans="1:4" ht="21" customHeight="1" x14ac:dyDescent="0.2">
      <c r="A531" s="56"/>
      <c r="B531" s="57"/>
      <c r="C531" s="58" t="s">
        <v>136</v>
      </c>
      <c r="D531" s="59"/>
    </row>
    <row r="532" spans="1:4" ht="21" customHeight="1" x14ac:dyDescent="0.2">
      <c r="A532" s="56"/>
      <c r="B532" s="63"/>
      <c r="C532" s="68" t="s">
        <v>137</v>
      </c>
      <c r="D532" s="62" t="s">
        <v>735</v>
      </c>
    </row>
    <row r="533" spans="1:4" ht="21" customHeight="1" x14ac:dyDescent="0.2">
      <c r="A533" s="56"/>
      <c r="B533" s="63"/>
      <c r="C533" s="68" t="s">
        <v>139</v>
      </c>
      <c r="D533" s="62" t="s">
        <v>736</v>
      </c>
    </row>
    <row r="534" spans="1:4" ht="21" customHeight="1" x14ac:dyDescent="0.2">
      <c r="A534" s="56"/>
      <c r="B534" s="63"/>
      <c r="C534" s="68" t="s">
        <v>141</v>
      </c>
      <c r="D534" s="62" t="s">
        <v>737</v>
      </c>
    </row>
    <row r="535" spans="1:4" ht="21" customHeight="1" x14ac:dyDescent="0.2">
      <c r="A535" s="56"/>
      <c r="B535" s="63"/>
      <c r="C535" s="68" t="s">
        <v>143</v>
      </c>
      <c r="D535" s="62" t="s">
        <v>738</v>
      </c>
    </row>
    <row r="536" spans="1:4" ht="21" customHeight="1" x14ac:dyDescent="0.2">
      <c r="A536" s="56"/>
      <c r="B536" s="63"/>
      <c r="C536" s="68" t="s">
        <v>145</v>
      </c>
      <c r="D536" s="62" t="s">
        <v>13</v>
      </c>
    </row>
    <row r="537" spans="1:4" ht="21" customHeight="1" x14ac:dyDescent="0.2">
      <c r="A537" s="56"/>
      <c r="B537" s="63"/>
      <c r="C537" s="68" t="s">
        <v>147</v>
      </c>
      <c r="D537" s="62" t="s">
        <v>739</v>
      </c>
    </row>
    <row r="538" spans="1:4" ht="21" customHeight="1" x14ac:dyDescent="0.2">
      <c r="A538" s="56"/>
      <c r="B538" s="63"/>
      <c r="C538" s="68" t="s">
        <v>149</v>
      </c>
      <c r="D538" s="62" t="s">
        <v>740</v>
      </c>
    </row>
    <row r="539" spans="1:4" ht="21" customHeight="1" x14ac:dyDescent="0.2">
      <c r="A539" s="56"/>
      <c r="B539" s="63"/>
      <c r="C539" s="68" t="s">
        <v>151</v>
      </c>
      <c r="D539" s="62" t="s">
        <v>741</v>
      </c>
    </row>
    <row r="540" spans="1:4" ht="21" customHeight="1" x14ac:dyDescent="0.2">
      <c r="A540" s="56"/>
      <c r="B540" s="63"/>
      <c r="C540" s="68" t="s">
        <v>153</v>
      </c>
      <c r="D540" s="62" t="s">
        <v>742</v>
      </c>
    </row>
    <row r="541" spans="1:4" ht="21" customHeight="1" x14ac:dyDescent="0.2">
      <c r="A541" s="56"/>
      <c r="B541" s="63"/>
      <c r="C541" s="68" t="s">
        <v>155</v>
      </c>
      <c r="D541" s="62" t="s">
        <v>743</v>
      </c>
    </row>
    <row r="542" spans="1:4" ht="21" customHeight="1" x14ac:dyDescent="0.2">
      <c r="A542" s="56"/>
      <c r="B542" s="63"/>
      <c r="C542" s="68" t="s">
        <v>157</v>
      </c>
      <c r="D542" s="62" t="s">
        <v>744</v>
      </c>
    </row>
    <row r="543" spans="1:4" ht="21" customHeight="1" x14ac:dyDescent="0.2">
      <c r="A543" s="56"/>
      <c r="B543" s="63"/>
      <c r="C543" s="68" t="s">
        <v>159</v>
      </c>
      <c r="D543" s="62" t="s">
        <v>745</v>
      </c>
    </row>
    <row r="544" spans="1:4" ht="21" customHeight="1" x14ac:dyDescent="0.2">
      <c r="A544" s="56"/>
      <c r="B544" s="63"/>
      <c r="C544" s="68" t="s">
        <v>161</v>
      </c>
      <c r="D544" s="62" t="s">
        <v>746</v>
      </c>
    </row>
    <row r="545" spans="1:4" ht="21" customHeight="1" x14ac:dyDescent="0.2">
      <c r="A545" s="56"/>
      <c r="B545" s="63"/>
      <c r="C545" s="68" t="s">
        <v>163</v>
      </c>
      <c r="D545" s="62" t="s">
        <v>747</v>
      </c>
    </row>
    <row r="546" spans="1:4" ht="21" customHeight="1" x14ac:dyDescent="0.2">
      <c r="A546" s="56"/>
      <c r="B546" s="63"/>
      <c r="C546" s="68" t="s">
        <v>165</v>
      </c>
      <c r="D546" s="62" t="s">
        <v>748</v>
      </c>
    </row>
    <row r="547" spans="1:4" ht="21" customHeight="1" x14ac:dyDescent="0.2">
      <c r="A547" s="56"/>
      <c r="B547" s="63"/>
      <c r="C547" s="68" t="s">
        <v>167</v>
      </c>
      <c r="D547" s="62" t="s">
        <v>749</v>
      </c>
    </row>
    <row r="548" spans="1:4" ht="21" customHeight="1" x14ac:dyDescent="0.2">
      <c r="A548" s="56"/>
      <c r="B548" s="63"/>
      <c r="C548" s="68" t="s">
        <v>169</v>
      </c>
      <c r="D548" s="62" t="s">
        <v>750</v>
      </c>
    </row>
    <row r="549" spans="1:4" ht="21" customHeight="1" x14ac:dyDescent="0.2">
      <c r="A549" s="56"/>
      <c r="B549" s="63"/>
      <c r="C549" s="68" t="s">
        <v>171</v>
      </c>
      <c r="D549" s="62" t="s">
        <v>751</v>
      </c>
    </row>
    <row r="550" spans="1:4" ht="21" customHeight="1" x14ac:dyDescent="0.2">
      <c r="A550" s="56"/>
      <c r="B550" s="63"/>
      <c r="C550" s="68" t="s">
        <v>173</v>
      </c>
      <c r="D550" s="62" t="s">
        <v>752</v>
      </c>
    </row>
    <row r="551" spans="1:4" ht="21" customHeight="1" x14ac:dyDescent="0.2">
      <c r="A551" s="56"/>
      <c r="B551" s="63"/>
      <c r="C551" s="68" t="s">
        <v>175</v>
      </c>
      <c r="D551" s="62" t="s">
        <v>753</v>
      </c>
    </row>
    <row r="552" spans="1:4" ht="21" customHeight="1" x14ac:dyDescent="0.2">
      <c r="A552" s="56"/>
      <c r="B552" s="63"/>
      <c r="C552" s="68" t="s">
        <v>177</v>
      </c>
      <c r="D552" s="62" t="s">
        <v>754</v>
      </c>
    </row>
    <row r="553" spans="1:4" ht="21" customHeight="1" x14ac:dyDescent="0.2">
      <c r="A553" s="56"/>
      <c r="B553" s="63"/>
      <c r="C553" s="68" t="s">
        <v>179</v>
      </c>
      <c r="D553" s="62" t="s">
        <v>755</v>
      </c>
    </row>
    <row r="554" spans="1:4" ht="21" customHeight="1" x14ac:dyDescent="0.2">
      <c r="A554" s="56"/>
      <c r="B554" s="63"/>
      <c r="C554" s="68" t="s">
        <v>181</v>
      </c>
      <c r="D554" s="62" t="s">
        <v>756</v>
      </c>
    </row>
    <row r="555" spans="1:4" ht="21" customHeight="1" x14ac:dyDescent="0.2">
      <c r="A555" s="56"/>
      <c r="B555" s="63"/>
      <c r="C555" s="68" t="s">
        <v>183</v>
      </c>
      <c r="D555" s="62" t="s">
        <v>757</v>
      </c>
    </row>
    <row r="556" spans="1:4" ht="21" customHeight="1" x14ac:dyDescent="0.2">
      <c r="A556" s="56"/>
      <c r="B556" s="63"/>
      <c r="C556" s="68" t="s">
        <v>225</v>
      </c>
      <c r="D556" s="62" t="s">
        <v>758</v>
      </c>
    </row>
    <row r="557" spans="1:4" ht="21" customHeight="1" x14ac:dyDescent="0.2">
      <c r="A557" s="56"/>
      <c r="B557" s="63"/>
      <c r="C557" s="68" t="s">
        <v>227</v>
      </c>
      <c r="D557" s="62" t="s">
        <v>759</v>
      </c>
    </row>
    <row r="558" spans="1:4" ht="21" customHeight="1" x14ac:dyDescent="0.2">
      <c r="A558" s="56"/>
      <c r="B558" s="63"/>
      <c r="C558" s="68" t="s">
        <v>229</v>
      </c>
      <c r="D558" s="62" t="s">
        <v>760</v>
      </c>
    </row>
    <row r="559" spans="1:4" ht="21" customHeight="1" x14ac:dyDescent="0.2">
      <c r="A559" s="56"/>
      <c r="B559" s="63"/>
      <c r="C559" s="68" t="s">
        <v>258</v>
      </c>
      <c r="D559" s="62" t="s">
        <v>761</v>
      </c>
    </row>
    <row r="560" spans="1:4" ht="21" customHeight="1" x14ac:dyDescent="0.2">
      <c r="A560" s="56"/>
      <c r="B560" s="63"/>
      <c r="C560" s="68" t="s">
        <v>260</v>
      </c>
      <c r="D560" s="62" t="s">
        <v>762</v>
      </c>
    </row>
    <row r="561" spans="1:4" ht="21" customHeight="1" x14ac:dyDescent="0.2">
      <c r="A561" s="56"/>
      <c r="B561" s="63"/>
      <c r="C561" s="68" t="s">
        <v>262</v>
      </c>
      <c r="D561" s="62" t="s">
        <v>763</v>
      </c>
    </row>
    <row r="562" spans="1:4" ht="21" customHeight="1" x14ac:dyDescent="0.2">
      <c r="A562" s="56"/>
      <c r="B562" s="63"/>
      <c r="C562" s="68" t="s">
        <v>264</v>
      </c>
      <c r="D562" s="62" t="s">
        <v>764</v>
      </c>
    </row>
    <row r="563" spans="1:4" ht="21" customHeight="1" x14ac:dyDescent="0.2">
      <c r="A563" s="56"/>
      <c r="B563" s="63"/>
      <c r="C563" s="68" t="s">
        <v>266</v>
      </c>
      <c r="D563" s="62" t="s">
        <v>765</v>
      </c>
    </row>
    <row r="564" spans="1:4" ht="21" customHeight="1" x14ac:dyDescent="0.2">
      <c r="A564" s="56"/>
      <c r="B564" s="63"/>
      <c r="C564" s="68" t="s">
        <v>268</v>
      </c>
      <c r="D564" s="62" t="s">
        <v>766</v>
      </c>
    </row>
    <row r="565" spans="1:4" ht="21" customHeight="1" x14ac:dyDescent="0.2">
      <c r="A565" s="56"/>
      <c r="B565" s="63"/>
      <c r="C565" s="68" t="s">
        <v>270</v>
      </c>
      <c r="D565" s="62" t="s">
        <v>767</v>
      </c>
    </row>
    <row r="566" spans="1:4" ht="21" customHeight="1" x14ac:dyDescent="0.2">
      <c r="A566" s="64"/>
      <c r="B566" s="65"/>
      <c r="C566" s="69" t="s">
        <v>272</v>
      </c>
      <c r="D566" s="67" t="s">
        <v>768</v>
      </c>
    </row>
    <row r="567" spans="1:4" ht="21" customHeight="1" x14ac:dyDescent="0.2">
      <c r="A567" s="56">
        <v>10</v>
      </c>
      <c r="B567" s="274" t="s">
        <v>769</v>
      </c>
      <c r="C567" s="275"/>
      <c r="D567" s="276"/>
    </row>
    <row r="568" spans="1:4" ht="21" customHeight="1" x14ac:dyDescent="0.2">
      <c r="A568" s="56"/>
      <c r="B568" s="57"/>
      <c r="C568" s="58" t="s">
        <v>136</v>
      </c>
      <c r="D568" s="59"/>
    </row>
    <row r="569" spans="1:4" ht="21" customHeight="1" x14ac:dyDescent="0.2">
      <c r="A569" s="56"/>
      <c r="B569" s="63"/>
      <c r="C569" s="68" t="s">
        <v>275</v>
      </c>
      <c r="D569" s="62" t="s">
        <v>770</v>
      </c>
    </row>
    <row r="570" spans="1:4" ht="21" customHeight="1" x14ac:dyDescent="0.2">
      <c r="A570" s="56"/>
      <c r="B570" s="63"/>
      <c r="C570" s="68" t="s">
        <v>277</v>
      </c>
      <c r="D570" s="62" t="s">
        <v>771</v>
      </c>
    </row>
    <row r="571" spans="1:4" ht="21" customHeight="1" x14ac:dyDescent="0.2">
      <c r="A571" s="56"/>
      <c r="B571" s="63"/>
      <c r="C571" s="68" t="s">
        <v>279</v>
      </c>
      <c r="D571" s="62" t="s">
        <v>772</v>
      </c>
    </row>
    <row r="572" spans="1:4" ht="21" customHeight="1" x14ac:dyDescent="0.2">
      <c r="A572" s="56"/>
      <c r="B572" s="63"/>
      <c r="C572" s="68" t="s">
        <v>281</v>
      </c>
      <c r="D572" s="62" t="s">
        <v>773</v>
      </c>
    </row>
    <row r="573" spans="1:4" ht="21" customHeight="1" x14ac:dyDescent="0.2">
      <c r="A573" s="56"/>
      <c r="B573" s="63"/>
      <c r="C573" s="68" t="s">
        <v>283</v>
      </c>
      <c r="D573" s="62" t="s">
        <v>774</v>
      </c>
    </row>
    <row r="574" spans="1:4" ht="21" customHeight="1" x14ac:dyDescent="0.2">
      <c r="A574" s="56"/>
      <c r="B574" s="63"/>
      <c r="C574" s="68" t="s">
        <v>285</v>
      </c>
      <c r="D574" s="62" t="s">
        <v>775</v>
      </c>
    </row>
    <row r="575" spans="1:4" ht="21" customHeight="1" x14ac:dyDescent="0.2">
      <c r="A575" s="56"/>
      <c r="B575" s="63"/>
      <c r="C575" s="68" t="s">
        <v>287</v>
      </c>
      <c r="D575" s="62" t="s">
        <v>776</v>
      </c>
    </row>
    <row r="576" spans="1:4" ht="21" customHeight="1" x14ac:dyDescent="0.2">
      <c r="A576" s="56"/>
      <c r="B576" s="63"/>
      <c r="C576" s="68" t="s">
        <v>289</v>
      </c>
      <c r="D576" s="62" t="s">
        <v>777</v>
      </c>
    </row>
    <row r="577" spans="1:4" ht="21" customHeight="1" x14ac:dyDescent="0.2">
      <c r="A577" s="56"/>
      <c r="B577" s="63"/>
      <c r="C577" s="68" t="s">
        <v>291</v>
      </c>
      <c r="D577" s="62" t="s">
        <v>778</v>
      </c>
    </row>
    <row r="578" spans="1:4" ht="21" customHeight="1" x14ac:dyDescent="0.2">
      <c r="A578" s="56"/>
      <c r="B578" s="63"/>
      <c r="C578" s="68" t="s">
        <v>293</v>
      </c>
      <c r="D578" s="62" t="s">
        <v>779</v>
      </c>
    </row>
    <row r="579" spans="1:4" ht="21" customHeight="1" x14ac:dyDescent="0.2">
      <c r="A579" s="56"/>
      <c r="B579" s="63"/>
      <c r="C579" s="68" t="s">
        <v>295</v>
      </c>
      <c r="D579" s="62" t="s">
        <v>780</v>
      </c>
    </row>
    <row r="580" spans="1:4" ht="21" customHeight="1" x14ac:dyDescent="0.2">
      <c r="A580" s="56"/>
      <c r="B580" s="63"/>
      <c r="C580" s="68" t="s">
        <v>297</v>
      </c>
      <c r="D580" s="62" t="s">
        <v>781</v>
      </c>
    </row>
    <row r="581" spans="1:4" ht="21" customHeight="1" x14ac:dyDescent="0.2">
      <c r="A581" s="56"/>
      <c r="B581" s="63"/>
      <c r="C581" s="68" t="s">
        <v>299</v>
      </c>
      <c r="D581" s="62" t="s">
        <v>782</v>
      </c>
    </row>
    <row r="582" spans="1:4" ht="21" customHeight="1" x14ac:dyDescent="0.2">
      <c r="A582" s="56"/>
      <c r="B582" s="63"/>
      <c r="C582" s="68" t="s">
        <v>301</v>
      </c>
      <c r="D582" s="62" t="s">
        <v>783</v>
      </c>
    </row>
    <row r="583" spans="1:4" ht="21" customHeight="1" x14ac:dyDescent="0.2">
      <c r="A583" s="56"/>
      <c r="B583" s="63"/>
      <c r="C583" s="68" t="s">
        <v>303</v>
      </c>
      <c r="D583" s="62" t="s">
        <v>784</v>
      </c>
    </row>
    <row r="584" spans="1:4" ht="21" customHeight="1" x14ac:dyDescent="0.2">
      <c r="A584" s="56"/>
      <c r="B584" s="63"/>
      <c r="C584" s="68" t="s">
        <v>305</v>
      </c>
      <c r="D584" s="62" t="s">
        <v>785</v>
      </c>
    </row>
    <row r="585" spans="1:4" ht="21" customHeight="1" x14ac:dyDescent="0.2">
      <c r="A585" s="56"/>
      <c r="B585" s="63"/>
      <c r="C585" s="68" t="s">
        <v>307</v>
      </c>
      <c r="D585" s="62" t="s">
        <v>786</v>
      </c>
    </row>
    <row r="586" spans="1:4" ht="21" customHeight="1" x14ac:dyDescent="0.2">
      <c r="A586" s="56"/>
      <c r="B586" s="63"/>
      <c r="C586" s="68" t="s">
        <v>309</v>
      </c>
      <c r="D586" s="62" t="s">
        <v>787</v>
      </c>
    </row>
    <row r="587" spans="1:4" ht="21" customHeight="1" x14ac:dyDescent="0.2">
      <c r="A587" s="56"/>
      <c r="B587" s="63"/>
      <c r="C587" s="68" t="s">
        <v>311</v>
      </c>
      <c r="D587" s="62" t="s">
        <v>788</v>
      </c>
    </row>
    <row r="588" spans="1:4" ht="21" customHeight="1" x14ac:dyDescent="0.2">
      <c r="A588" s="56"/>
      <c r="B588" s="63"/>
      <c r="C588" s="68" t="s">
        <v>313</v>
      </c>
      <c r="D588" s="62" t="s">
        <v>789</v>
      </c>
    </row>
    <row r="589" spans="1:4" ht="21" customHeight="1" x14ac:dyDescent="0.2">
      <c r="A589" s="56"/>
      <c r="B589" s="63"/>
      <c r="C589" s="68" t="s">
        <v>315</v>
      </c>
      <c r="D589" s="62" t="s">
        <v>790</v>
      </c>
    </row>
    <row r="590" spans="1:4" ht="21" customHeight="1" x14ac:dyDescent="0.2">
      <c r="A590" s="56"/>
      <c r="B590" s="63"/>
      <c r="C590" s="68" t="s">
        <v>317</v>
      </c>
      <c r="D590" s="62" t="s">
        <v>791</v>
      </c>
    </row>
    <row r="591" spans="1:4" ht="21" customHeight="1" x14ac:dyDescent="0.2">
      <c r="A591" s="56"/>
      <c r="B591" s="63"/>
      <c r="C591" s="68" t="s">
        <v>319</v>
      </c>
      <c r="D591" s="62" t="s">
        <v>792</v>
      </c>
    </row>
    <row r="592" spans="1:4" ht="21" customHeight="1" x14ac:dyDescent="0.2">
      <c r="A592" s="56"/>
      <c r="B592" s="63"/>
      <c r="C592" s="68" t="s">
        <v>321</v>
      </c>
      <c r="D592" s="62" t="s">
        <v>793</v>
      </c>
    </row>
    <row r="593" spans="1:4" ht="21" customHeight="1" x14ac:dyDescent="0.2">
      <c r="A593" s="56"/>
      <c r="B593" s="63"/>
      <c r="C593" s="68" t="s">
        <v>323</v>
      </c>
      <c r="D593" s="62" t="s">
        <v>794</v>
      </c>
    </row>
    <row r="594" spans="1:4" ht="21" customHeight="1" x14ac:dyDescent="0.2">
      <c r="A594" s="56"/>
      <c r="B594" s="63"/>
      <c r="C594" s="68" t="s">
        <v>325</v>
      </c>
      <c r="D594" s="62" t="s">
        <v>795</v>
      </c>
    </row>
    <row r="595" spans="1:4" ht="21" customHeight="1" x14ac:dyDescent="0.2">
      <c r="A595" s="56"/>
      <c r="B595" s="63"/>
      <c r="C595" s="68" t="s">
        <v>327</v>
      </c>
      <c r="D595" s="62" t="s">
        <v>796</v>
      </c>
    </row>
    <row r="596" spans="1:4" ht="21" customHeight="1" x14ac:dyDescent="0.2">
      <c r="A596" s="56"/>
      <c r="B596" s="63"/>
      <c r="C596" s="68" t="s">
        <v>329</v>
      </c>
      <c r="D596" s="62" t="s">
        <v>10</v>
      </c>
    </row>
    <row r="597" spans="1:4" ht="21" customHeight="1" x14ac:dyDescent="0.2">
      <c r="A597" s="56"/>
      <c r="B597" s="63"/>
      <c r="C597" s="68" t="s">
        <v>331</v>
      </c>
      <c r="D597" s="62" t="s">
        <v>797</v>
      </c>
    </row>
    <row r="598" spans="1:4" ht="21" customHeight="1" x14ac:dyDescent="0.2">
      <c r="A598" s="56"/>
      <c r="B598" s="63"/>
      <c r="C598" s="68" t="s">
        <v>333</v>
      </c>
      <c r="D598" s="62" t="s">
        <v>798</v>
      </c>
    </row>
    <row r="599" spans="1:4" ht="21" customHeight="1" x14ac:dyDescent="0.2">
      <c r="A599" s="56"/>
      <c r="B599" s="63"/>
      <c r="C599" s="68" t="s">
        <v>335</v>
      </c>
      <c r="D599" s="62" t="s">
        <v>799</v>
      </c>
    </row>
    <row r="600" spans="1:4" ht="21" customHeight="1" x14ac:dyDescent="0.2">
      <c r="A600" s="56"/>
      <c r="B600" s="63"/>
      <c r="C600" s="68" t="s">
        <v>337</v>
      </c>
      <c r="D600" s="62" t="s">
        <v>800</v>
      </c>
    </row>
    <row r="601" spans="1:4" ht="21" customHeight="1" x14ac:dyDescent="0.2">
      <c r="A601" s="56"/>
      <c r="B601" s="63"/>
      <c r="C601" s="68" t="s">
        <v>339</v>
      </c>
      <c r="D601" s="62" t="s">
        <v>801</v>
      </c>
    </row>
    <row r="602" spans="1:4" ht="21" customHeight="1" x14ac:dyDescent="0.2">
      <c r="A602" s="56"/>
      <c r="B602" s="63"/>
      <c r="C602" s="68" t="s">
        <v>341</v>
      </c>
      <c r="D602" s="62" t="s">
        <v>802</v>
      </c>
    </row>
    <row r="603" spans="1:4" ht="21" customHeight="1" x14ac:dyDescent="0.2">
      <c r="A603" s="64"/>
      <c r="B603" s="65"/>
      <c r="C603" s="69" t="s">
        <v>343</v>
      </c>
      <c r="D603" s="67" t="s">
        <v>803</v>
      </c>
    </row>
    <row r="604" spans="1:4" ht="21" customHeight="1" x14ac:dyDescent="0.2">
      <c r="A604" s="56">
        <v>11</v>
      </c>
      <c r="B604" s="274" t="s">
        <v>804</v>
      </c>
      <c r="C604" s="275"/>
      <c r="D604" s="276"/>
    </row>
    <row r="605" spans="1:4" ht="21" customHeight="1" x14ac:dyDescent="0.2">
      <c r="A605" s="56"/>
      <c r="B605" s="57"/>
      <c r="C605" s="58" t="s">
        <v>136</v>
      </c>
      <c r="D605" s="59"/>
    </row>
    <row r="606" spans="1:4" ht="21" customHeight="1" x14ac:dyDescent="0.2">
      <c r="A606" s="56"/>
      <c r="B606" s="63"/>
      <c r="C606" s="68" t="s">
        <v>137</v>
      </c>
      <c r="D606" s="62" t="s">
        <v>805</v>
      </c>
    </row>
    <row r="607" spans="1:4" ht="21" customHeight="1" x14ac:dyDescent="0.2">
      <c r="A607" s="56"/>
      <c r="B607" s="63"/>
      <c r="C607" s="68" t="s">
        <v>139</v>
      </c>
      <c r="D607" s="62" t="s">
        <v>806</v>
      </c>
    </row>
    <row r="608" spans="1:4" ht="21" customHeight="1" x14ac:dyDescent="0.2">
      <c r="A608" s="56"/>
      <c r="B608" s="63"/>
      <c r="C608" s="68" t="s">
        <v>141</v>
      </c>
      <c r="D608" s="62" t="s">
        <v>807</v>
      </c>
    </row>
    <row r="609" spans="1:5" ht="21" customHeight="1" x14ac:dyDescent="0.2">
      <c r="A609" s="56"/>
      <c r="B609" s="63"/>
      <c r="C609" s="68" t="s">
        <v>143</v>
      </c>
      <c r="D609" s="62" t="s">
        <v>808</v>
      </c>
    </row>
    <row r="610" spans="1:5" ht="21" customHeight="1" x14ac:dyDescent="0.2">
      <c r="A610" s="56"/>
      <c r="B610" s="63"/>
      <c r="C610" s="68" t="s">
        <v>145</v>
      </c>
      <c r="D610" s="62" t="s">
        <v>809</v>
      </c>
    </row>
    <row r="611" spans="1:5" ht="21" customHeight="1" x14ac:dyDescent="0.2">
      <c r="A611" s="56"/>
      <c r="B611" s="63"/>
      <c r="C611" s="68" t="s">
        <v>147</v>
      </c>
      <c r="D611" s="62" t="s">
        <v>810</v>
      </c>
    </row>
    <row r="612" spans="1:5" ht="21" customHeight="1" x14ac:dyDescent="0.2">
      <c r="A612" s="64"/>
      <c r="B612" s="65"/>
      <c r="C612" s="69" t="s">
        <v>149</v>
      </c>
      <c r="D612" s="67" t="s">
        <v>811</v>
      </c>
    </row>
    <row r="613" spans="1:5" ht="21" customHeight="1" x14ac:dyDescent="0.45">
      <c r="E613" s="179" t="s">
        <v>829</v>
      </c>
    </row>
  </sheetData>
  <mergeCells count="25">
    <mergeCell ref="B604:D604"/>
    <mergeCell ref="B435:D435"/>
    <mergeCell ref="B472:D472"/>
    <mergeCell ref="B477:D477"/>
    <mergeCell ref="B514:D514"/>
    <mergeCell ref="B530:D530"/>
    <mergeCell ref="B567:D567"/>
    <mergeCell ref="B398:D398"/>
    <mergeCell ref="B48:D48"/>
    <mergeCell ref="B77:D77"/>
    <mergeCell ref="B114:D114"/>
    <mergeCell ref="B151:D151"/>
    <mergeCell ref="B175:D175"/>
    <mergeCell ref="B212:D212"/>
    <mergeCell ref="B249:D249"/>
    <mergeCell ref="B281:D281"/>
    <mergeCell ref="B316:D316"/>
    <mergeCell ref="B353:D353"/>
    <mergeCell ref="B390:D390"/>
    <mergeCell ref="B32:D32"/>
    <mergeCell ref="A1:D1"/>
    <mergeCell ref="A2:D2"/>
    <mergeCell ref="A3:D3"/>
    <mergeCell ref="B5:D5"/>
    <mergeCell ref="B6:D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5" tint="0.39997558519241921"/>
  </sheetPr>
  <dimension ref="A1:B7"/>
  <sheetViews>
    <sheetView workbookViewId="0">
      <selection activeCell="C7" sqref="C7"/>
    </sheetView>
  </sheetViews>
  <sheetFormatPr defaultRowHeight="24" x14ac:dyDescent="0.55000000000000004"/>
  <cols>
    <col min="1" max="1" width="22" style="241" customWidth="1"/>
    <col min="2" max="2" width="82.625" style="241" customWidth="1"/>
    <col min="3" max="16384" width="9" style="241"/>
  </cols>
  <sheetData>
    <row r="1" spans="1:2" ht="27.75" x14ac:dyDescent="0.65">
      <c r="A1" s="284" t="s">
        <v>879</v>
      </c>
      <c r="B1" s="284"/>
    </row>
    <row r="2" spans="1:2" x14ac:dyDescent="0.55000000000000004">
      <c r="A2" s="242" t="s">
        <v>850</v>
      </c>
      <c r="B2" s="242" t="s">
        <v>868</v>
      </c>
    </row>
    <row r="3" spans="1:2" x14ac:dyDescent="0.55000000000000004">
      <c r="A3" s="243" t="s">
        <v>870</v>
      </c>
      <c r="B3" s="244" t="s">
        <v>869</v>
      </c>
    </row>
    <row r="4" spans="1:2" ht="96" x14ac:dyDescent="0.55000000000000004">
      <c r="A4" s="243" t="s">
        <v>871</v>
      </c>
      <c r="B4" s="244" t="s">
        <v>872</v>
      </c>
    </row>
    <row r="5" spans="1:2" ht="144" x14ac:dyDescent="0.55000000000000004">
      <c r="A5" s="243" t="s">
        <v>874</v>
      </c>
      <c r="B5" s="244" t="s">
        <v>873</v>
      </c>
    </row>
    <row r="6" spans="1:2" ht="72" x14ac:dyDescent="0.55000000000000004">
      <c r="A6" s="243" t="s">
        <v>876</v>
      </c>
      <c r="B6" s="244" t="s">
        <v>875</v>
      </c>
    </row>
    <row r="7" spans="1:2" ht="48" x14ac:dyDescent="0.55000000000000004">
      <c r="A7" s="243" t="s">
        <v>878</v>
      </c>
      <c r="B7" s="244" t="s">
        <v>877</v>
      </c>
    </row>
  </sheetData>
  <mergeCells count="1">
    <mergeCell ref="A1:B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</sheetPr>
  <dimension ref="A1:M22"/>
  <sheetViews>
    <sheetView showGridLines="0" workbookViewId="0">
      <selection activeCell="A21" sqref="A21:B22"/>
    </sheetView>
  </sheetViews>
  <sheetFormatPr defaultColWidth="9.125" defaultRowHeight="19.5" x14ac:dyDescent="0.2"/>
  <cols>
    <col min="1" max="1" width="12.25" style="92" customWidth="1"/>
    <col min="2" max="2" width="32.375" style="92" customWidth="1"/>
    <col min="3" max="12" width="12.375" style="92" customWidth="1"/>
    <col min="13" max="16384" width="9.125" style="92"/>
  </cols>
  <sheetData>
    <row r="1" spans="1:12" ht="30.75" x14ac:dyDescent="0.2">
      <c r="A1" s="7" t="s">
        <v>0</v>
      </c>
    </row>
    <row r="3" spans="1:12" s="82" customFormat="1" x14ac:dyDescent="0.2">
      <c r="A3" s="126" t="s">
        <v>1</v>
      </c>
      <c r="B3" s="86">
        <f>ข้อมูลทั่วไป!C5</f>
        <v>0</v>
      </c>
      <c r="C3" s="79"/>
      <c r="D3" s="80"/>
      <c r="E3" s="81"/>
    </row>
    <row r="4" spans="1:12" ht="20.25" thickBot="1" x14ac:dyDescent="0.25">
      <c r="C4" s="127"/>
      <c r="D4" s="127"/>
    </row>
    <row r="5" spans="1:12" x14ac:dyDescent="0.2">
      <c r="A5" s="290" t="s">
        <v>24</v>
      </c>
      <c r="B5" s="292" t="s">
        <v>2</v>
      </c>
      <c r="C5" s="128"/>
      <c r="D5" s="129"/>
      <c r="E5" s="130" t="s">
        <v>22</v>
      </c>
      <c r="F5" s="129"/>
      <c r="G5" s="131"/>
      <c r="H5" s="210"/>
      <c r="I5" s="210"/>
      <c r="J5" s="211" t="s">
        <v>23</v>
      </c>
      <c r="K5" s="210"/>
      <c r="L5" s="212"/>
    </row>
    <row r="6" spans="1:12" ht="37.5" customHeight="1" x14ac:dyDescent="0.2">
      <c r="A6" s="291"/>
      <c r="B6" s="293"/>
      <c r="C6" s="132" t="s">
        <v>6</v>
      </c>
      <c r="D6" s="133" t="s">
        <v>815</v>
      </c>
      <c r="E6" s="133" t="s">
        <v>7</v>
      </c>
      <c r="F6" s="133" t="s">
        <v>8</v>
      </c>
      <c r="G6" s="134" t="s">
        <v>9</v>
      </c>
      <c r="H6" s="213" t="s">
        <v>6</v>
      </c>
      <c r="I6" s="144" t="s">
        <v>815</v>
      </c>
      <c r="J6" s="144" t="s">
        <v>7</v>
      </c>
      <c r="K6" s="144" t="s">
        <v>8</v>
      </c>
      <c r="L6" s="214" t="s">
        <v>9</v>
      </c>
    </row>
    <row r="7" spans="1:12" x14ac:dyDescent="0.2">
      <c r="A7" s="286">
        <v>2566</v>
      </c>
      <c r="B7" s="136" t="s">
        <v>3</v>
      </c>
      <c r="C7" s="221"/>
      <c r="D7" s="222"/>
      <c r="E7" s="222"/>
      <c r="F7" s="222"/>
      <c r="G7" s="202">
        <f>SUM(C7:F7)</f>
        <v>0</v>
      </c>
      <c r="H7" s="227"/>
      <c r="I7" s="222"/>
      <c r="J7" s="222"/>
      <c r="K7" s="222"/>
      <c r="L7" s="198">
        <f>SUM(H7:K7)</f>
        <v>0</v>
      </c>
    </row>
    <row r="8" spans="1:12" x14ac:dyDescent="0.2">
      <c r="A8" s="286"/>
      <c r="B8" s="136" t="s">
        <v>4</v>
      </c>
      <c r="C8" s="221"/>
      <c r="D8" s="222"/>
      <c r="E8" s="222"/>
      <c r="F8" s="222"/>
      <c r="G8" s="202">
        <f t="shared" ref="G8:G9" si="0">SUM(C8:F8)</f>
        <v>0</v>
      </c>
      <c r="H8" s="227"/>
      <c r="I8" s="222"/>
      <c r="J8" s="222"/>
      <c r="K8" s="222"/>
      <c r="L8" s="198">
        <f t="shared" ref="L8:L9" si="1">SUM(H8:K8)</f>
        <v>0</v>
      </c>
    </row>
    <row r="9" spans="1:12" ht="20.25" thickBot="1" x14ac:dyDescent="0.25">
      <c r="A9" s="287"/>
      <c r="B9" s="137" t="s">
        <v>5</v>
      </c>
      <c r="C9" s="223"/>
      <c r="D9" s="224"/>
      <c r="E9" s="224"/>
      <c r="F9" s="224"/>
      <c r="G9" s="203">
        <f t="shared" si="0"/>
        <v>0</v>
      </c>
      <c r="H9" s="228"/>
      <c r="I9" s="224"/>
      <c r="J9" s="224"/>
      <c r="K9" s="224"/>
      <c r="L9" s="199">
        <f t="shared" si="1"/>
        <v>0</v>
      </c>
    </row>
    <row r="10" spans="1:12" ht="20.25" thickBot="1" x14ac:dyDescent="0.25">
      <c r="A10" s="288" t="s">
        <v>9</v>
      </c>
      <c r="B10" s="289"/>
      <c r="C10" s="206">
        <f>SUM(C7:C9)</f>
        <v>0</v>
      </c>
      <c r="D10" s="207">
        <f t="shared" ref="D10:L10" si="2">SUM(D7:D9)</f>
        <v>0</v>
      </c>
      <c r="E10" s="207">
        <f t="shared" si="2"/>
        <v>0</v>
      </c>
      <c r="F10" s="207">
        <f t="shared" si="2"/>
        <v>0</v>
      </c>
      <c r="G10" s="204">
        <f t="shared" si="2"/>
        <v>0</v>
      </c>
      <c r="H10" s="208">
        <f t="shared" si="2"/>
        <v>0</v>
      </c>
      <c r="I10" s="209">
        <f t="shared" si="2"/>
        <v>0</v>
      </c>
      <c r="J10" s="209">
        <f t="shared" si="2"/>
        <v>0</v>
      </c>
      <c r="K10" s="209">
        <f t="shared" si="2"/>
        <v>0</v>
      </c>
      <c r="L10" s="200">
        <f t="shared" si="2"/>
        <v>0</v>
      </c>
    </row>
    <row r="11" spans="1:12" x14ac:dyDescent="0.2">
      <c r="A11" s="285">
        <v>2567</v>
      </c>
      <c r="B11" s="138" t="s">
        <v>3</v>
      </c>
      <c r="C11" s="225"/>
      <c r="D11" s="226"/>
      <c r="E11" s="226"/>
      <c r="F11" s="226"/>
      <c r="G11" s="205">
        <f>SUM(C11:F11)</f>
        <v>0</v>
      </c>
      <c r="H11" s="229"/>
      <c r="I11" s="226"/>
      <c r="J11" s="226"/>
      <c r="K11" s="226"/>
      <c r="L11" s="201">
        <f>SUM(H11:K11)</f>
        <v>0</v>
      </c>
    </row>
    <row r="12" spans="1:12" x14ac:dyDescent="0.2">
      <c r="A12" s="286"/>
      <c r="B12" s="136" t="s">
        <v>4</v>
      </c>
      <c r="C12" s="221"/>
      <c r="D12" s="222"/>
      <c r="E12" s="222"/>
      <c r="F12" s="222"/>
      <c r="G12" s="202">
        <f t="shared" ref="G12:G13" si="3">SUM(C12:F12)</f>
        <v>0</v>
      </c>
      <c r="H12" s="227"/>
      <c r="I12" s="222"/>
      <c r="J12" s="222"/>
      <c r="K12" s="222"/>
      <c r="L12" s="198">
        <f t="shared" ref="L12:L13" si="4">SUM(H12:K12)</f>
        <v>0</v>
      </c>
    </row>
    <row r="13" spans="1:12" ht="20.25" thickBot="1" x14ac:dyDescent="0.25">
      <c r="A13" s="287"/>
      <c r="B13" s="137" t="s">
        <v>5</v>
      </c>
      <c r="C13" s="223"/>
      <c r="D13" s="224"/>
      <c r="E13" s="224"/>
      <c r="F13" s="224"/>
      <c r="G13" s="203">
        <f t="shared" si="3"/>
        <v>0</v>
      </c>
      <c r="H13" s="228"/>
      <c r="I13" s="224"/>
      <c r="J13" s="224"/>
      <c r="K13" s="224"/>
      <c r="L13" s="199">
        <f t="shared" si="4"/>
        <v>0</v>
      </c>
    </row>
    <row r="14" spans="1:12" ht="20.25" thickBot="1" x14ac:dyDescent="0.25">
      <c r="A14" s="288" t="s">
        <v>9</v>
      </c>
      <c r="B14" s="289"/>
      <c r="C14" s="206">
        <f>SUM(C11:C13)</f>
        <v>0</v>
      </c>
      <c r="D14" s="207">
        <f t="shared" ref="D14" si="5">SUM(D11:D13)</f>
        <v>0</v>
      </c>
      <c r="E14" s="207">
        <f t="shared" ref="E14" si="6">SUM(E11:E13)</f>
        <v>0</v>
      </c>
      <c r="F14" s="207">
        <f t="shared" ref="F14" si="7">SUM(F11:F13)</f>
        <v>0</v>
      </c>
      <c r="G14" s="204">
        <f t="shared" ref="G14" si="8">SUM(G11:G13)</f>
        <v>0</v>
      </c>
      <c r="H14" s="208">
        <f t="shared" ref="H14" si="9">SUM(H11:H13)</f>
        <v>0</v>
      </c>
      <c r="I14" s="209">
        <f t="shared" ref="I14" si="10">SUM(I11:I13)</f>
        <v>0</v>
      </c>
      <c r="J14" s="209">
        <f t="shared" ref="J14" si="11">SUM(J11:J13)</f>
        <v>0</v>
      </c>
      <c r="K14" s="209">
        <f t="shared" ref="K14" si="12">SUM(K11:K13)</f>
        <v>0</v>
      </c>
      <c r="L14" s="200">
        <f t="shared" ref="L14" si="13">SUM(L11:L13)</f>
        <v>0</v>
      </c>
    </row>
    <row r="15" spans="1:12" x14ac:dyDescent="0.2">
      <c r="A15" s="285">
        <v>2568</v>
      </c>
      <c r="B15" s="138" t="s">
        <v>3</v>
      </c>
      <c r="C15" s="225"/>
      <c r="D15" s="226"/>
      <c r="E15" s="226"/>
      <c r="F15" s="226"/>
      <c r="G15" s="205">
        <f>SUM(C15:F15)</f>
        <v>0</v>
      </c>
      <c r="H15" s="229"/>
      <c r="I15" s="226"/>
      <c r="J15" s="226"/>
      <c r="K15" s="226"/>
      <c r="L15" s="201">
        <f>SUM(H15:K15)</f>
        <v>0</v>
      </c>
    </row>
    <row r="16" spans="1:12" x14ac:dyDescent="0.2">
      <c r="A16" s="286"/>
      <c r="B16" s="136" t="s">
        <v>4</v>
      </c>
      <c r="C16" s="221"/>
      <c r="D16" s="222"/>
      <c r="E16" s="222"/>
      <c r="F16" s="222"/>
      <c r="G16" s="202">
        <f t="shared" ref="G16:G17" si="14">SUM(C16:F16)</f>
        <v>0</v>
      </c>
      <c r="H16" s="227"/>
      <c r="I16" s="222"/>
      <c r="J16" s="222"/>
      <c r="K16" s="222"/>
      <c r="L16" s="198">
        <f t="shared" ref="L16:L17" si="15">SUM(H16:K16)</f>
        <v>0</v>
      </c>
    </row>
    <row r="17" spans="1:13" ht="20.25" thickBot="1" x14ac:dyDescent="0.25">
      <c r="A17" s="287"/>
      <c r="B17" s="137" t="s">
        <v>5</v>
      </c>
      <c r="C17" s="223"/>
      <c r="D17" s="224"/>
      <c r="E17" s="224"/>
      <c r="F17" s="224"/>
      <c r="G17" s="203">
        <f t="shared" si="14"/>
        <v>0</v>
      </c>
      <c r="H17" s="228"/>
      <c r="I17" s="224"/>
      <c r="J17" s="224"/>
      <c r="K17" s="224"/>
      <c r="L17" s="199">
        <f t="shared" si="15"/>
        <v>0</v>
      </c>
    </row>
    <row r="18" spans="1:13" ht="20.25" thickBot="1" x14ac:dyDescent="0.25">
      <c r="A18" s="288" t="s">
        <v>9</v>
      </c>
      <c r="B18" s="289"/>
      <c r="C18" s="206">
        <f>SUM(C15:C17)</f>
        <v>0</v>
      </c>
      <c r="D18" s="207">
        <f t="shared" ref="D18" si="16">SUM(D15:D17)</f>
        <v>0</v>
      </c>
      <c r="E18" s="207">
        <f t="shared" ref="E18" si="17">SUM(E15:E17)</f>
        <v>0</v>
      </c>
      <c r="F18" s="207">
        <f t="shared" ref="F18" si="18">SUM(F15:F17)</f>
        <v>0</v>
      </c>
      <c r="G18" s="204">
        <f t="shared" ref="G18" si="19">SUM(G15:G17)</f>
        <v>0</v>
      </c>
      <c r="H18" s="208">
        <f t="shared" ref="H18" si="20">SUM(H15:H17)</f>
        <v>0</v>
      </c>
      <c r="I18" s="209">
        <f t="shared" ref="I18" si="21">SUM(I15:I17)</f>
        <v>0</v>
      </c>
      <c r="J18" s="209">
        <f t="shared" ref="J18" si="22">SUM(J15:J17)</f>
        <v>0</v>
      </c>
      <c r="K18" s="209">
        <f t="shared" ref="K18" si="23">SUM(K15:K17)</f>
        <v>0</v>
      </c>
      <c r="L18" s="200">
        <f t="shared" ref="L18" si="24">SUM(L15:L17)</f>
        <v>0</v>
      </c>
    </row>
    <row r="19" spans="1:13" hidden="1" x14ac:dyDescent="0.2">
      <c r="B19" s="141" t="s">
        <v>826</v>
      </c>
      <c r="C19" s="197">
        <f>AVERAGE(C10,C14,C18)</f>
        <v>0</v>
      </c>
      <c r="D19" s="197">
        <f t="shared" ref="D19:L19" si="25">AVERAGE(D10,D14,D18)</f>
        <v>0</v>
      </c>
      <c r="E19" s="197">
        <f t="shared" si="25"/>
        <v>0</v>
      </c>
      <c r="F19" s="197">
        <f t="shared" si="25"/>
        <v>0</v>
      </c>
      <c r="G19" s="197">
        <f t="shared" si="25"/>
        <v>0</v>
      </c>
      <c r="H19" s="197">
        <f t="shared" si="25"/>
        <v>0</v>
      </c>
      <c r="I19" s="197">
        <f t="shared" si="25"/>
        <v>0</v>
      </c>
      <c r="J19" s="197">
        <f t="shared" si="25"/>
        <v>0</v>
      </c>
      <c r="K19" s="197">
        <f t="shared" si="25"/>
        <v>0</v>
      </c>
      <c r="L19" s="197">
        <f t="shared" si="25"/>
        <v>0</v>
      </c>
    </row>
    <row r="20" spans="1:13" x14ac:dyDescent="0.45">
      <c r="C20" s="142"/>
      <c r="M20" s="187" t="s">
        <v>829</v>
      </c>
    </row>
    <row r="21" spans="1:13" x14ac:dyDescent="0.2">
      <c r="A21" s="236" t="s">
        <v>37</v>
      </c>
      <c r="B21" s="237" t="s">
        <v>862</v>
      </c>
    </row>
    <row r="22" spans="1:13" x14ac:dyDescent="0.2">
      <c r="A22" s="236"/>
      <c r="B22" s="238" t="s">
        <v>46</v>
      </c>
    </row>
  </sheetData>
  <mergeCells count="8">
    <mergeCell ref="A11:A13"/>
    <mergeCell ref="A14:B14"/>
    <mergeCell ref="A15:A17"/>
    <mergeCell ref="A18:B18"/>
    <mergeCell ref="A5:A6"/>
    <mergeCell ref="A7:A9"/>
    <mergeCell ref="A10:B10"/>
    <mergeCell ref="B5:B6"/>
  </mergeCells>
  <dataValidations count="1">
    <dataValidation type="whole" operator="greaterThan" allowBlank="1" showInputMessage="1" showErrorMessage="1" sqref="C7:F9 H7:K9 C11:F13 H11:K13 C15:F17 H15:K17" xr:uid="{00000000-0002-0000-0300-000000000000}">
      <formula1>0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8" tint="-0.249977111117893"/>
  </sheetPr>
  <dimension ref="A1:L19"/>
  <sheetViews>
    <sheetView showGridLines="0" topLeftCell="A5" zoomScale="115" zoomScaleNormal="115" workbookViewId="0">
      <selection activeCell="A17" sqref="A17:B19"/>
    </sheetView>
  </sheetViews>
  <sheetFormatPr defaultColWidth="9.125" defaultRowHeight="19.5" x14ac:dyDescent="0.45"/>
  <cols>
    <col min="1" max="1" width="9.125" style="83"/>
    <col min="2" max="2" width="32.625" style="83" customWidth="1"/>
    <col min="3" max="3" width="9.375" style="83" customWidth="1"/>
    <col min="4" max="4" width="10.25" style="83" customWidth="1"/>
    <col min="5" max="5" width="18.125" style="83" bestFit="1" customWidth="1"/>
    <col min="6" max="6" width="10.25" style="83" customWidth="1"/>
    <col min="7" max="7" width="10.125" style="121" customWidth="1"/>
    <col min="8" max="8" width="18.125" style="121" bestFit="1" customWidth="1"/>
    <col min="9" max="9" width="11.125" style="83" customWidth="1"/>
    <col min="10" max="10" width="10.875" style="121" customWidth="1"/>
    <col min="11" max="11" width="18.125" style="83" bestFit="1" customWidth="1"/>
    <col min="12" max="12" width="12.125" style="83" bestFit="1" customWidth="1"/>
    <col min="13" max="16384" width="9.125" style="83"/>
  </cols>
  <sheetData>
    <row r="1" spans="1:12" ht="30.75" x14ac:dyDescent="0.7">
      <c r="A1" s="6" t="s">
        <v>14</v>
      </c>
      <c r="B1" s="120"/>
      <c r="D1" s="84"/>
      <c r="E1" s="84"/>
      <c r="F1" s="84"/>
      <c r="I1" s="84"/>
    </row>
    <row r="2" spans="1:12" x14ac:dyDescent="0.45">
      <c r="A2" s="120"/>
      <c r="C2" s="120"/>
      <c r="D2" s="121"/>
      <c r="E2" s="121"/>
      <c r="G2" s="83"/>
      <c r="H2" s="83"/>
      <c r="J2" s="83"/>
    </row>
    <row r="3" spans="1:12" s="82" customFormat="1" x14ac:dyDescent="0.2">
      <c r="A3" s="126" t="s">
        <v>1</v>
      </c>
      <c r="B3" s="86">
        <f>ข้อมูลทั่วไป!C5</f>
        <v>0</v>
      </c>
      <c r="C3" s="79"/>
      <c r="D3" s="80"/>
      <c r="E3" s="80"/>
      <c r="F3" s="81"/>
    </row>
    <row r="4" spans="1:12" s="82" customFormat="1" x14ac:dyDescent="0.2">
      <c r="A4" s="118"/>
      <c r="B4" s="119"/>
      <c r="C4" s="79"/>
      <c r="D4" s="80"/>
      <c r="E4" s="80"/>
      <c r="F4" s="81"/>
    </row>
    <row r="5" spans="1:12" x14ac:dyDescent="0.45">
      <c r="A5" s="84" t="s">
        <v>2</v>
      </c>
      <c r="B5" s="122" t="s">
        <v>17</v>
      </c>
    </row>
    <row r="6" spans="1:12" x14ac:dyDescent="0.45">
      <c r="A6" s="84"/>
      <c r="B6" s="120"/>
    </row>
    <row r="7" spans="1:12" x14ac:dyDescent="0.45">
      <c r="A7" s="84"/>
      <c r="B7" s="294" t="s">
        <v>20</v>
      </c>
      <c r="C7" s="296" t="s">
        <v>26</v>
      </c>
      <c r="D7" s="297"/>
      <c r="E7" s="298"/>
      <c r="F7" s="299" t="s">
        <v>27</v>
      </c>
      <c r="G7" s="300"/>
      <c r="H7" s="301"/>
      <c r="I7" s="302" t="s">
        <v>28</v>
      </c>
      <c r="J7" s="303"/>
      <c r="K7" s="304"/>
    </row>
    <row r="8" spans="1:12" s="143" customFormat="1" ht="39" customHeight="1" x14ac:dyDescent="0.2">
      <c r="B8" s="295"/>
      <c r="C8" s="133" t="s">
        <v>827</v>
      </c>
      <c r="D8" s="133" t="s">
        <v>828</v>
      </c>
      <c r="E8" s="133" t="s">
        <v>846</v>
      </c>
      <c r="F8" s="144" t="s">
        <v>827</v>
      </c>
      <c r="G8" s="144" t="s">
        <v>828</v>
      </c>
      <c r="H8" s="144" t="s">
        <v>846</v>
      </c>
      <c r="I8" s="146" t="s">
        <v>827</v>
      </c>
      <c r="J8" s="146" t="s">
        <v>828</v>
      </c>
      <c r="K8" s="146" t="s">
        <v>846</v>
      </c>
    </row>
    <row r="9" spans="1:12" x14ac:dyDescent="0.45">
      <c r="B9" s="85" t="s">
        <v>10</v>
      </c>
      <c r="C9" s="220"/>
      <c r="D9" s="220"/>
      <c r="E9" s="220"/>
      <c r="F9" s="220"/>
      <c r="G9" s="220"/>
      <c r="H9" s="220"/>
      <c r="I9" s="220"/>
      <c r="J9" s="220"/>
      <c r="K9" s="220"/>
    </row>
    <row r="10" spans="1:12" x14ac:dyDescent="0.45">
      <c r="B10" s="85" t="s">
        <v>18</v>
      </c>
      <c r="C10" s="220"/>
      <c r="D10" s="220"/>
      <c r="E10" s="220"/>
      <c r="F10" s="220"/>
      <c r="G10" s="220"/>
      <c r="H10" s="220"/>
      <c r="I10" s="220"/>
      <c r="J10" s="220"/>
      <c r="K10" s="220"/>
    </row>
    <row r="11" spans="1:12" x14ac:dyDescent="0.45">
      <c r="B11" s="85" t="s">
        <v>11</v>
      </c>
      <c r="C11" s="220"/>
      <c r="D11" s="220"/>
      <c r="E11" s="220"/>
      <c r="F11" s="220"/>
      <c r="G11" s="220"/>
      <c r="H11" s="220"/>
      <c r="I11" s="220"/>
      <c r="J11" s="220"/>
      <c r="K11" s="220"/>
    </row>
    <row r="12" spans="1:12" x14ac:dyDescent="0.45">
      <c r="B12" s="85" t="s">
        <v>19</v>
      </c>
      <c r="C12" s="220"/>
      <c r="D12" s="220"/>
      <c r="E12" s="220"/>
      <c r="F12" s="220"/>
      <c r="G12" s="220"/>
      <c r="H12" s="220"/>
      <c r="I12" s="220"/>
      <c r="J12" s="220"/>
      <c r="K12" s="220"/>
    </row>
    <row r="13" spans="1:12" x14ac:dyDescent="0.45">
      <c r="B13" s="85" t="s">
        <v>12</v>
      </c>
      <c r="C13" s="220"/>
      <c r="D13" s="220"/>
      <c r="E13" s="220"/>
      <c r="F13" s="220"/>
      <c r="G13" s="220"/>
      <c r="H13" s="220"/>
      <c r="I13" s="220"/>
      <c r="J13" s="220"/>
      <c r="K13" s="220"/>
    </row>
    <row r="14" spans="1:12" x14ac:dyDescent="0.45">
      <c r="B14" s="148" t="s">
        <v>25</v>
      </c>
      <c r="C14" s="123">
        <f>SUM(C9:C13)</f>
        <v>0</v>
      </c>
      <c r="D14" s="123">
        <f t="shared" ref="D14" si="0">SUM(D9:D13)</f>
        <v>0</v>
      </c>
      <c r="E14" s="123">
        <f>SUM(E9:E13)</f>
        <v>0</v>
      </c>
      <c r="F14" s="145">
        <f t="shared" ref="F14:K14" si="1">SUM(F9:F13)</f>
        <v>0</v>
      </c>
      <c r="G14" s="145">
        <f t="shared" si="1"/>
        <v>0</v>
      </c>
      <c r="H14" s="145">
        <f t="shared" si="1"/>
        <v>0</v>
      </c>
      <c r="I14" s="147">
        <f t="shared" si="1"/>
        <v>0</v>
      </c>
      <c r="J14" s="147">
        <f t="shared" si="1"/>
        <v>0</v>
      </c>
      <c r="K14" s="147">
        <f t="shared" si="1"/>
        <v>0</v>
      </c>
    </row>
    <row r="15" spans="1:12" s="149" customFormat="1" x14ac:dyDescent="0.45">
      <c r="E15" s="149">
        <f>(((IF(C9="",0,IF(C9/40&lt;40,1,C9/40))*E9)+(IF(C10="",0,IF(C10/40&lt;40,1,C10/40))*E10)+(IF(C11="",0,IF(C11/40&lt;40,1,C11/40))*E11)+(IF(C12="",0,IF(C12/40&lt;40,1,C12/40))*E12)+(IF(C13="",0,IF(C13/40&lt;40,1,C13/40))*E13))/10)</f>
        <v>0</v>
      </c>
      <c r="G15" s="150"/>
      <c r="H15" s="149">
        <f>(((IF(F9="",0,IF(F9/40&lt;40,1,F9/40))*H9)+(IF(F10="",0,IF(F10/40&lt;40,1,F10/40))*H10)+(IF(F11="",0,IF(F11/40&lt;40,1,F11/40))*H11)+(IF(F12="",0,IF(F12/40&lt;40,1,F12/40))*H12)+(IF(F13="",0,IF(F13/40&lt;40,1,F13/40))*H13))/10)</f>
        <v>0</v>
      </c>
      <c r="J15" s="150"/>
      <c r="K15" s="149">
        <f>(((IF(I9="",0,IF(I9/40&lt;40,1,I9/40))*K9)+(IF(I10="",0,IF(I10/40&lt;40,1,I10/40))*K10)+(IF(I11="",0,IF(I11/40&lt;40,1,I11/40))*K11)+(IF(I12="",0,IF(I12/40&lt;40,1,I12/40))*K12)+(IF(I13="",0,IF(I13/40&lt;40,1,I13/40))*K13))/10)</f>
        <v>0</v>
      </c>
      <c r="L15" s="187" t="s">
        <v>829</v>
      </c>
    </row>
    <row r="17" spans="1:2" x14ac:dyDescent="0.45">
      <c r="A17" s="236" t="s">
        <v>37</v>
      </c>
      <c r="B17" s="237" t="s">
        <v>862</v>
      </c>
    </row>
    <row r="18" spans="1:2" x14ac:dyDescent="0.45">
      <c r="A18" s="236"/>
      <c r="B18" s="238" t="s">
        <v>864</v>
      </c>
    </row>
    <row r="19" spans="1:2" x14ac:dyDescent="0.45">
      <c r="A19" s="236"/>
      <c r="B19" s="238" t="s">
        <v>863</v>
      </c>
    </row>
  </sheetData>
  <mergeCells count="4">
    <mergeCell ref="B7:B8"/>
    <mergeCell ref="C7:E7"/>
    <mergeCell ref="F7:H7"/>
    <mergeCell ref="I7:K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8" tint="-0.249977111117893"/>
  </sheetPr>
  <dimension ref="A1:L43"/>
  <sheetViews>
    <sheetView showGridLines="0" topLeftCell="A25" workbookViewId="0">
      <selection activeCell="A41" sqref="A41:B43"/>
    </sheetView>
  </sheetViews>
  <sheetFormatPr defaultColWidth="9.125" defaultRowHeight="19.5" x14ac:dyDescent="0.45"/>
  <cols>
    <col min="1" max="1" width="9.125" style="83"/>
    <col min="2" max="2" width="59.25" style="83" customWidth="1"/>
    <col min="3" max="3" width="14.625" style="83" customWidth="1"/>
    <col min="4" max="4" width="11.375" style="83" customWidth="1"/>
    <col min="5" max="5" width="11.875" style="83" customWidth="1"/>
    <col min="6" max="6" width="13.25" style="83" customWidth="1"/>
    <col min="7" max="7" width="10.25" style="83" customWidth="1"/>
    <col min="8" max="8" width="12.875" style="83" customWidth="1"/>
    <col min="9" max="9" width="11.25" style="83" customWidth="1"/>
    <col min="10" max="10" width="11" style="83" customWidth="1"/>
    <col min="11" max="11" width="12.75" style="83" customWidth="1"/>
    <col min="12" max="16384" width="9.125" style="83"/>
  </cols>
  <sheetData>
    <row r="1" spans="1:11" ht="30.75" x14ac:dyDescent="0.7">
      <c r="A1" s="6" t="s">
        <v>14</v>
      </c>
      <c r="B1" s="120"/>
      <c r="C1" s="6"/>
      <c r="E1" s="121"/>
      <c r="F1" s="6"/>
      <c r="H1" s="121"/>
      <c r="I1" s="6"/>
      <c r="K1" s="121"/>
    </row>
    <row r="2" spans="1:11" x14ac:dyDescent="0.45">
      <c r="A2" s="120"/>
      <c r="C2" s="120"/>
      <c r="D2" s="120"/>
      <c r="E2" s="121"/>
      <c r="F2" s="120"/>
      <c r="G2" s="120"/>
      <c r="H2" s="121"/>
      <c r="I2" s="120"/>
      <c r="J2" s="120"/>
      <c r="K2" s="121"/>
    </row>
    <row r="3" spans="1:11" s="82" customFormat="1" x14ac:dyDescent="0.2">
      <c r="A3" s="126" t="s">
        <v>1</v>
      </c>
      <c r="B3" s="86">
        <f>ข้อมูลทั่วไป!C5</f>
        <v>0</v>
      </c>
      <c r="C3" s="79"/>
      <c r="D3" s="79"/>
      <c r="E3" s="80"/>
      <c r="F3" s="79"/>
      <c r="G3" s="79"/>
      <c r="H3" s="80"/>
      <c r="I3" s="79"/>
      <c r="J3" s="79"/>
      <c r="K3" s="80"/>
    </row>
    <row r="4" spans="1:11" s="82" customFormat="1" x14ac:dyDescent="0.2">
      <c r="A4" s="118"/>
      <c r="B4" s="119"/>
      <c r="C4" s="79"/>
      <c r="D4" s="79"/>
      <c r="E4" s="80"/>
      <c r="F4" s="79"/>
      <c r="G4" s="79"/>
      <c r="H4" s="80"/>
      <c r="I4" s="79"/>
      <c r="J4" s="79"/>
      <c r="K4" s="80"/>
    </row>
    <row r="5" spans="1:11" x14ac:dyDescent="0.45">
      <c r="A5" s="84" t="s">
        <v>2</v>
      </c>
      <c r="B5" s="122" t="s">
        <v>16</v>
      </c>
    </row>
    <row r="6" spans="1:11" x14ac:dyDescent="0.45">
      <c r="A6" s="84"/>
      <c r="B6" s="120"/>
    </row>
    <row r="7" spans="1:11" x14ac:dyDescent="0.45">
      <c r="A7" s="306" t="s">
        <v>830</v>
      </c>
      <c r="B7" s="306" t="s">
        <v>15</v>
      </c>
      <c r="C7" s="307" t="s">
        <v>26</v>
      </c>
      <c r="D7" s="307"/>
      <c r="E7" s="307"/>
      <c r="F7" s="308" t="s">
        <v>27</v>
      </c>
      <c r="G7" s="308"/>
      <c r="H7" s="308"/>
      <c r="I7" s="305" t="s">
        <v>28</v>
      </c>
      <c r="J7" s="305"/>
      <c r="K7" s="305"/>
    </row>
    <row r="8" spans="1:11" s="184" customFormat="1" ht="39" x14ac:dyDescent="0.2">
      <c r="A8" s="306"/>
      <c r="B8" s="306"/>
      <c r="C8" s="135" t="s">
        <v>831</v>
      </c>
      <c r="D8" s="133" t="s">
        <v>827</v>
      </c>
      <c r="E8" s="133" t="s">
        <v>832</v>
      </c>
      <c r="F8" s="180" t="s">
        <v>831</v>
      </c>
      <c r="G8" s="181" t="s">
        <v>827</v>
      </c>
      <c r="H8" s="181" t="s">
        <v>832</v>
      </c>
      <c r="I8" s="182" t="s">
        <v>831</v>
      </c>
      <c r="J8" s="183" t="s">
        <v>827</v>
      </c>
      <c r="K8" s="183" t="s">
        <v>832</v>
      </c>
    </row>
    <row r="9" spans="1:11" x14ac:dyDescent="0.45">
      <c r="A9" s="124">
        <v>1</v>
      </c>
      <c r="B9" s="219"/>
      <c r="C9" s="220"/>
      <c r="D9" s="220"/>
      <c r="E9" s="220"/>
      <c r="F9" s="220"/>
      <c r="G9" s="220"/>
      <c r="H9" s="220"/>
      <c r="I9" s="220"/>
      <c r="J9" s="220"/>
      <c r="K9" s="220"/>
    </row>
    <row r="10" spans="1:11" x14ac:dyDescent="0.45">
      <c r="A10" s="124">
        <v>2</v>
      </c>
      <c r="B10" s="219"/>
      <c r="C10" s="220"/>
      <c r="D10" s="220"/>
      <c r="E10" s="220"/>
      <c r="F10" s="220"/>
      <c r="G10" s="220"/>
      <c r="H10" s="220"/>
      <c r="I10" s="220"/>
      <c r="J10" s="220"/>
      <c r="K10" s="220"/>
    </row>
    <row r="11" spans="1:11" x14ac:dyDescent="0.45">
      <c r="A11" s="124">
        <v>3</v>
      </c>
      <c r="B11" s="219"/>
      <c r="C11" s="220"/>
      <c r="D11" s="220"/>
      <c r="E11" s="220"/>
      <c r="F11" s="220"/>
      <c r="G11" s="220"/>
      <c r="H11" s="220"/>
      <c r="I11" s="220"/>
      <c r="J11" s="220"/>
      <c r="K11" s="220"/>
    </row>
    <row r="12" spans="1:11" x14ac:dyDescent="0.45">
      <c r="A12" s="124">
        <v>4</v>
      </c>
      <c r="B12" s="219"/>
      <c r="C12" s="220"/>
      <c r="D12" s="220"/>
      <c r="E12" s="220"/>
      <c r="F12" s="220"/>
      <c r="G12" s="220"/>
      <c r="H12" s="220"/>
      <c r="I12" s="220"/>
      <c r="J12" s="220"/>
      <c r="K12" s="220"/>
    </row>
    <row r="13" spans="1:11" x14ac:dyDescent="0.45">
      <c r="A13" s="124">
        <v>5</v>
      </c>
      <c r="B13" s="219"/>
      <c r="C13" s="220"/>
      <c r="D13" s="220"/>
      <c r="E13" s="220"/>
      <c r="F13" s="220"/>
      <c r="G13" s="220"/>
      <c r="H13" s="220"/>
      <c r="I13" s="220"/>
      <c r="J13" s="220"/>
      <c r="K13" s="220"/>
    </row>
    <row r="14" spans="1:11" x14ac:dyDescent="0.45">
      <c r="A14" s="124">
        <v>6</v>
      </c>
      <c r="B14" s="219"/>
      <c r="C14" s="220"/>
      <c r="D14" s="220"/>
      <c r="E14" s="220"/>
      <c r="F14" s="220"/>
      <c r="G14" s="220"/>
      <c r="H14" s="220"/>
      <c r="I14" s="220"/>
      <c r="J14" s="220"/>
      <c r="K14" s="220"/>
    </row>
    <row r="15" spans="1:11" x14ac:dyDescent="0.45">
      <c r="A15" s="124">
        <v>7</v>
      </c>
      <c r="B15" s="219"/>
      <c r="C15" s="220"/>
      <c r="D15" s="220"/>
      <c r="E15" s="220"/>
      <c r="F15" s="220"/>
      <c r="G15" s="220"/>
      <c r="H15" s="220"/>
      <c r="I15" s="220"/>
      <c r="J15" s="220"/>
      <c r="K15" s="220"/>
    </row>
    <row r="16" spans="1:11" x14ac:dyDescent="0.45">
      <c r="A16" s="124">
        <v>8</v>
      </c>
      <c r="B16" s="219"/>
      <c r="C16" s="220"/>
      <c r="D16" s="220"/>
      <c r="E16" s="220"/>
      <c r="F16" s="220"/>
      <c r="G16" s="220"/>
      <c r="H16" s="220"/>
      <c r="I16" s="220"/>
      <c r="J16" s="220"/>
      <c r="K16" s="220"/>
    </row>
    <row r="17" spans="1:11" x14ac:dyDescent="0.45">
      <c r="A17" s="124">
        <v>9</v>
      </c>
      <c r="B17" s="219"/>
      <c r="C17" s="220"/>
      <c r="D17" s="220"/>
      <c r="E17" s="220"/>
      <c r="F17" s="220"/>
      <c r="G17" s="220"/>
      <c r="H17" s="220"/>
      <c r="I17" s="220"/>
      <c r="J17" s="220"/>
      <c r="K17" s="220"/>
    </row>
    <row r="18" spans="1:11" x14ac:dyDescent="0.45">
      <c r="A18" s="124">
        <v>10</v>
      </c>
      <c r="B18" s="219"/>
      <c r="C18" s="220"/>
      <c r="D18" s="220"/>
      <c r="E18" s="220"/>
      <c r="F18" s="220"/>
      <c r="G18" s="220"/>
      <c r="H18" s="220"/>
      <c r="I18" s="220"/>
      <c r="J18" s="220"/>
      <c r="K18" s="220"/>
    </row>
    <row r="19" spans="1:11" x14ac:dyDescent="0.45">
      <c r="A19" s="124">
        <v>11</v>
      </c>
      <c r="B19" s="219"/>
      <c r="C19" s="220"/>
      <c r="D19" s="220"/>
      <c r="E19" s="220"/>
      <c r="F19" s="220"/>
      <c r="G19" s="220"/>
      <c r="H19" s="220"/>
      <c r="I19" s="220"/>
      <c r="J19" s="220"/>
      <c r="K19" s="220"/>
    </row>
    <row r="20" spans="1:11" x14ac:dyDescent="0.45">
      <c r="A20" s="124">
        <v>12</v>
      </c>
      <c r="B20" s="219"/>
      <c r="C20" s="220"/>
      <c r="D20" s="220"/>
      <c r="E20" s="220"/>
      <c r="F20" s="220"/>
      <c r="G20" s="220"/>
      <c r="H20" s="220"/>
      <c r="I20" s="220"/>
      <c r="J20" s="220"/>
      <c r="K20" s="220"/>
    </row>
    <row r="21" spans="1:11" x14ac:dyDescent="0.45">
      <c r="A21" s="124">
        <v>13</v>
      </c>
      <c r="B21" s="219"/>
      <c r="C21" s="220"/>
      <c r="D21" s="220"/>
      <c r="E21" s="220"/>
      <c r="F21" s="220"/>
      <c r="G21" s="220"/>
      <c r="H21" s="220"/>
      <c r="I21" s="220"/>
      <c r="J21" s="220"/>
      <c r="K21" s="220"/>
    </row>
    <row r="22" spans="1:11" x14ac:dyDescent="0.45">
      <c r="A22" s="124">
        <v>14</v>
      </c>
      <c r="B22" s="219"/>
      <c r="C22" s="220"/>
      <c r="D22" s="220"/>
      <c r="E22" s="220"/>
      <c r="F22" s="220"/>
      <c r="G22" s="220"/>
      <c r="H22" s="220"/>
      <c r="I22" s="220"/>
      <c r="J22" s="220"/>
      <c r="K22" s="220"/>
    </row>
    <row r="23" spans="1:11" x14ac:dyDescent="0.45">
      <c r="A23" s="124">
        <v>15</v>
      </c>
      <c r="B23" s="219"/>
      <c r="C23" s="220"/>
      <c r="D23" s="220"/>
      <c r="E23" s="220"/>
      <c r="F23" s="220"/>
      <c r="G23" s="220"/>
      <c r="H23" s="220"/>
      <c r="I23" s="220"/>
      <c r="J23" s="220"/>
      <c r="K23" s="220"/>
    </row>
    <row r="24" spans="1:11" x14ac:dyDescent="0.45">
      <c r="A24" s="124">
        <v>16</v>
      </c>
      <c r="B24" s="219"/>
      <c r="C24" s="220"/>
      <c r="D24" s="220"/>
      <c r="E24" s="220"/>
      <c r="F24" s="220"/>
      <c r="G24" s="220"/>
      <c r="H24" s="220"/>
      <c r="I24" s="220"/>
      <c r="J24" s="220"/>
      <c r="K24" s="220"/>
    </row>
    <row r="25" spans="1:11" x14ac:dyDescent="0.45">
      <c r="A25" s="124">
        <v>17</v>
      </c>
      <c r="B25" s="219"/>
      <c r="C25" s="220"/>
      <c r="D25" s="220"/>
      <c r="E25" s="220"/>
      <c r="F25" s="220"/>
      <c r="G25" s="220"/>
      <c r="H25" s="220"/>
      <c r="I25" s="220"/>
      <c r="J25" s="220"/>
      <c r="K25" s="220"/>
    </row>
    <row r="26" spans="1:11" x14ac:dyDescent="0.45">
      <c r="A26" s="124">
        <v>18</v>
      </c>
      <c r="B26" s="219"/>
      <c r="C26" s="220"/>
      <c r="D26" s="220"/>
      <c r="E26" s="220"/>
      <c r="F26" s="220"/>
      <c r="G26" s="220"/>
      <c r="H26" s="220"/>
      <c r="I26" s="220"/>
      <c r="J26" s="220"/>
      <c r="K26" s="220"/>
    </row>
    <row r="27" spans="1:11" x14ac:dyDescent="0.45">
      <c r="A27" s="124">
        <v>19</v>
      </c>
      <c r="B27" s="219"/>
      <c r="C27" s="220"/>
      <c r="D27" s="220"/>
      <c r="E27" s="220"/>
      <c r="F27" s="220"/>
      <c r="G27" s="220"/>
      <c r="H27" s="220"/>
      <c r="I27" s="220"/>
      <c r="J27" s="220"/>
      <c r="K27" s="220"/>
    </row>
    <row r="28" spans="1:11" x14ac:dyDescent="0.45">
      <c r="A28" s="124">
        <v>20</v>
      </c>
      <c r="B28" s="219"/>
      <c r="C28" s="220"/>
      <c r="D28" s="220"/>
      <c r="E28" s="220"/>
      <c r="F28" s="220"/>
      <c r="G28" s="220"/>
      <c r="H28" s="220"/>
      <c r="I28" s="220"/>
      <c r="J28" s="220"/>
      <c r="K28" s="220"/>
    </row>
    <row r="29" spans="1:11" x14ac:dyDescent="0.45">
      <c r="A29" s="124">
        <v>21</v>
      </c>
      <c r="B29" s="219"/>
      <c r="C29" s="220"/>
      <c r="D29" s="220"/>
      <c r="E29" s="220"/>
      <c r="F29" s="220"/>
      <c r="G29" s="220"/>
      <c r="H29" s="220"/>
      <c r="I29" s="220"/>
      <c r="J29" s="220"/>
      <c r="K29" s="220"/>
    </row>
    <row r="30" spans="1:11" x14ac:dyDescent="0.45">
      <c r="A30" s="124">
        <v>22</v>
      </c>
      <c r="B30" s="219"/>
      <c r="C30" s="220"/>
      <c r="D30" s="220"/>
      <c r="E30" s="220"/>
      <c r="F30" s="220"/>
      <c r="G30" s="220"/>
      <c r="H30" s="220"/>
      <c r="I30" s="220"/>
      <c r="J30" s="220"/>
      <c r="K30" s="220"/>
    </row>
    <row r="31" spans="1:11" x14ac:dyDescent="0.45">
      <c r="A31" s="124">
        <v>23</v>
      </c>
      <c r="B31" s="219"/>
      <c r="C31" s="220"/>
      <c r="D31" s="220"/>
      <c r="E31" s="220"/>
      <c r="F31" s="220"/>
      <c r="G31" s="220"/>
      <c r="H31" s="220"/>
      <c r="I31" s="220"/>
      <c r="J31" s="220"/>
      <c r="K31" s="220"/>
    </row>
    <row r="32" spans="1:11" x14ac:dyDescent="0.45">
      <c r="A32" s="124">
        <v>24</v>
      </c>
      <c r="B32" s="219"/>
      <c r="C32" s="220"/>
      <c r="D32" s="220"/>
      <c r="E32" s="220"/>
      <c r="F32" s="220"/>
      <c r="G32" s="220"/>
      <c r="H32" s="220"/>
      <c r="I32" s="220"/>
      <c r="J32" s="220"/>
      <c r="K32" s="220"/>
    </row>
    <row r="33" spans="1:12" x14ac:dyDescent="0.45">
      <c r="A33" s="124">
        <v>25</v>
      </c>
      <c r="B33" s="219"/>
      <c r="C33" s="220"/>
      <c r="D33" s="220"/>
      <c r="E33" s="220"/>
      <c r="F33" s="220"/>
      <c r="G33" s="220"/>
      <c r="H33" s="220"/>
      <c r="I33" s="220"/>
      <c r="J33" s="220"/>
      <c r="K33" s="220"/>
    </row>
    <row r="34" spans="1:12" x14ac:dyDescent="0.45">
      <c r="A34" s="124">
        <v>26</v>
      </c>
      <c r="B34" s="219"/>
      <c r="C34" s="220"/>
      <c r="D34" s="220"/>
      <c r="E34" s="220"/>
      <c r="F34" s="220"/>
      <c r="G34" s="220"/>
      <c r="H34" s="220"/>
      <c r="I34" s="220"/>
      <c r="J34" s="220"/>
      <c r="K34" s="220"/>
    </row>
    <row r="35" spans="1:12" x14ac:dyDescent="0.45">
      <c r="A35" s="124">
        <v>27</v>
      </c>
      <c r="B35" s="219"/>
      <c r="C35" s="220"/>
      <c r="D35" s="220"/>
      <c r="E35" s="220"/>
      <c r="F35" s="220"/>
      <c r="G35" s="220"/>
      <c r="H35" s="220"/>
      <c r="I35" s="220"/>
      <c r="J35" s="220"/>
      <c r="K35" s="220"/>
    </row>
    <row r="36" spans="1:12" x14ac:dyDescent="0.45">
      <c r="A36" s="124">
        <v>28</v>
      </c>
      <c r="B36" s="219"/>
      <c r="C36" s="220"/>
      <c r="D36" s="220"/>
      <c r="E36" s="220"/>
      <c r="F36" s="220"/>
      <c r="G36" s="220"/>
      <c r="H36" s="220"/>
      <c r="I36" s="220"/>
      <c r="J36" s="220"/>
      <c r="K36" s="220"/>
    </row>
    <row r="37" spans="1:12" x14ac:dyDescent="0.45">
      <c r="A37" s="124">
        <v>29</v>
      </c>
      <c r="B37" s="219"/>
      <c r="C37" s="220"/>
      <c r="D37" s="220"/>
      <c r="E37" s="220"/>
      <c r="F37" s="220"/>
      <c r="G37" s="220"/>
      <c r="H37" s="220"/>
      <c r="I37" s="220"/>
      <c r="J37" s="220"/>
      <c r="K37" s="220"/>
    </row>
    <row r="38" spans="1:12" x14ac:dyDescent="0.45">
      <c r="A38" s="124">
        <v>30</v>
      </c>
      <c r="B38" s="219"/>
      <c r="C38" s="220"/>
      <c r="D38" s="220"/>
      <c r="E38" s="220"/>
      <c r="F38" s="220"/>
      <c r="G38" s="220"/>
      <c r="H38" s="220"/>
      <c r="I38" s="220"/>
      <c r="J38" s="220"/>
      <c r="K38" s="220"/>
    </row>
    <row r="39" spans="1:12" x14ac:dyDescent="0.45">
      <c r="A39" s="296" t="s">
        <v>9</v>
      </c>
      <c r="B39" s="298"/>
      <c r="C39" s="123">
        <f>COUNTIF(C9:C38,"")</f>
        <v>30</v>
      </c>
      <c r="D39" s="123">
        <f>SUM(D9:D38)</f>
        <v>0</v>
      </c>
      <c r="E39" s="123">
        <f>SUM(E9:E38)</f>
        <v>0</v>
      </c>
      <c r="F39" s="154">
        <f>COUNTIF(F9:F38,"")</f>
        <v>30</v>
      </c>
      <c r="G39" s="154">
        <f>SUM(G9:G38)</f>
        <v>0</v>
      </c>
      <c r="H39" s="154">
        <f>SUM(H9:H38)</f>
        <v>0</v>
      </c>
      <c r="I39" s="155">
        <f>COUNTIF(I9:I38,"")</f>
        <v>30</v>
      </c>
      <c r="J39" s="155">
        <f>SUM(J9:J38)</f>
        <v>0</v>
      </c>
      <c r="K39" s="155">
        <f>SUM(K9:K38)</f>
        <v>0</v>
      </c>
    </row>
    <row r="40" spans="1:12" x14ac:dyDescent="0.45">
      <c r="E40" s="161">
        <f>((C9*E9)+(C10*E10)+(C11*E11)+(C12*E12)+(C13*E13)+(C14*E14)+(C15*E15)+(C16*E16)+(C17*E17)+(C18*E18)+(C19*E19)+(C20*E20)+(C21*E21)+(C22*E22)+(C23*E23)+(C24*E24)+(C25*E25)+(C26*E26)+(C27*E27)+(C28*E28)+(C29*E29)+(C30*E30)+(C31*E31)+(C32*E32)+(C33*E33)+(C34*E34)+(C35*E35)+(C36*E36)+(C37*E37)+(C38*E38))/1380</f>
        <v>0</v>
      </c>
      <c r="F40" s="162"/>
      <c r="G40" s="162"/>
      <c r="H40" s="161">
        <f>((F9*H9)+(F10*H10)+(F11*H11)+(F12*H12)+(F13*H13)+(F14*H14)+(F15*H15)+(F16*H16)+(F17*H17)+(F18*H18)+(F19*H19)+(F20*H20)+(F21*H21)+(F22*H22)+(F23*H23)+(F24*H24)+(F25*H25)+(F26*H26)+(F27*H27)+(F28*H28)+(F29*H29)+(F30*H30)+(F31*H31)+(F32*H32)+(F33*H33)+(F34*H34)+(F35*H35)+(F36*H36)+(F37*H37)+(F38*H38))/1380</f>
        <v>0</v>
      </c>
      <c r="I40" s="162"/>
      <c r="J40" s="162"/>
      <c r="K40" s="161">
        <f>((I9*K9)+(I10*K10)+(I11*K11)+(I12*K12)+(I13*K13)+(I14*K14)+(I15*K15)+(I16*K16)+(I17*K17)+(I18*K18)+(I19*K19)+(I20*K20)+(I21*K21)+(I22*K22)+(I23*K23)+(I24*K24)+(I25*K25)+(I26*K26)+(I27*K27)+(I28*K28)+(I29*K29)+(I30*K30)+(I31*K31)+(I32*K32)+(I33*K33)+(I34*K34)+(I35*K35)+(I36*K36)+(I37*K37)+(I38*K38))/1380</f>
        <v>0</v>
      </c>
      <c r="L40" s="187" t="s">
        <v>829</v>
      </c>
    </row>
    <row r="41" spans="1:12" x14ac:dyDescent="0.45">
      <c r="A41" s="236" t="s">
        <v>37</v>
      </c>
      <c r="B41" s="237" t="s">
        <v>862</v>
      </c>
    </row>
    <row r="42" spans="1:12" x14ac:dyDescent="0.45">
      <c r="A42" s="236"/>
      <c r="B42" s="238" t="s">
        <v>864</v>
      </c>
    </row>
    <row r="43" spans="1:12" x14ac:dyDescent="0.45">
      <c r="A43" s="236"/>
      <c r="B43" s="238" t="s">
        <v>863</v>
      </c>
    </row>
  </sheetData>
  <mergeCells count="6">
    <mergeCell ref="I7:K7"/>
    <mergeCell ref="A39:B39"/>
    <mergeCell ref="A7:A8"/>
    <mergeCell ref="B7:B8"/>
    <mergeCell ref="C7:E7"/>
    <mergeCell ref="F7:H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8" tint="-0.249977111117893"/>
  </sheetPr>
  <dimension ref="A1:L43"/>
  <sheetViews>
    <sheetView showGridLines="0" topLeftCell="A25" workbookViewId="0">
      <selection activeCell="A41" sqref="A41:B43"/>
    </sheetView>
  </sheetViews>
  <sheetFormatPr defaultColWidth="9.125" defaultRowHeight="19.5" x14ac:dyDescent="0.45"/>
  <cols>
    <col min="1" max="1" width="9.125" style="83"/>
    <col min="2" max="2" width="59.25" style="83" customWidth="1"/>
    <col min="3" max="3" width="14.125" style="83" customWidth="1"/>
    <col min="4" max="4" width="10.875" style="83" customWidth="1"/>
    <col min="5" max="5" width="11.875" style="83" customWidth="1"/>
    <col min="6" max="6" width="11.75" style="83" customWidth="1"/>
    <col min="7" max="7" width="10.25" style="83" customWidth="1"/>
    <col min="8" max="8" width="13.75" style="83" customWidth="1"/>
    <col min="9" max="9" width="12.875" style="83" customWidth="1"/>
    <col min="10" max="10" width="11" style="83" customWidth="1"/>
    <col min="11" max="11" width="13.25" style="83" customWidth="1"/>
    <col min="12" max="16384" width="9.125" style="83"/>
  </cols>
  <sheetData>
    <row r="1" spans="1:11" ht="30.75" x14ac:dyDescent="0.7">
      <c r="A1" s="6" t="s">
        <v>14</v>
      </c>
      <c r="B1" s="120"/>
      <c r="C1" s="6"/>
      <c r="E1" s="121"/>
      <c r="F1" s="6"/>
      <c r="H1" s="121"/>
      <c r="I1" s="6"/>
      <c r="K1" s="121"/>
    </row>
    <row r="2" spans="1:11" x14ac:dyDescent="0.45">
      <c r="A2" s="120"/>
      <c r="C2" s="120"/>
      <c r="D2" s="120"/>
      <c r="E2" s="121"/>
      <c r="F2" s="120"/>
      <c r="G2" s="120"/>
      <c r="H2" s="121"/>
      <c r="I2" s="120"/>
      <c r="J2" s="120"/>
      <c r="K2" s="121"/>
    </row>
    <row r="3" spans="1:11" s="82" customFormat="1" x14ac:dyDescent="0.2">
      <c r="A3" s="126" t="s">
        <v>1</v>
      </c>
      <c r="B3" s="86">
        <f>ข้อมูลทั่วไป!C5</f>
        <v>0</v>
      </c>
      <c r="C3" s="79"/>
      <c r="D3" s="79"/>
      <c r="E3" s="80"/>
      <c r="F3" s="79"/>
      <c r="G3" s="79"/>
      <c r="H3" s="80"/>
      <c r="I3" s="79"/>
      <c r="J3" s="79"/>
      <c r="K3" s="80"/>
    </row>
    <row r="4" spans="1:11" s="82" customFormat="1" x14ac:dyDescent="0.2">
      <c r="A4" s="118"/>
      <c r="B4" s="119"/>
      <c r="C4" s="79"/>
      <c r="D4" s="79"/>
      <c r="E4" s="80"/>
      <c r="F4" s="79"/>
      <c r="G4" s="79"/>
      <c r="H4" s="80"/>
      <c r="I4" s="79"/>
      <c r="J4" s="79"/>
      <c r="K4" s="80"/>
    </row>
    <row r="5" spans="1:11" x14ac:dyDescent="0.45">
      <c r="A5" s="84" t="s">
        <v>2</v>
      </c>
      <c r="B5" s="122" t="s">
        <v>21</v>
      </c>
    </row>
    <row r="6" spans="1:11" x14ac:dyDescent="0.45">
      <c r="A6" s="84"/>
      <c r="B6" s="120"/>
    </row>
    <row r="7" spans="1:11" x14ac:dyDescent="0.45">
      <c r="A7" s="306" t="s">
        <v>830</v>
      </c>
      <c r="B7" s="306" t="s">
        <v>15</v>
      </c>
      <c r="C7" s="307" t="s">
        <v>26</v>
      </c>
      <c r="D7" s="307"/>
      <c r="E7" s="307"/>
      <c r="F7" s="308" t="s">
        <v>27</v>
      </c>
      <c r="G7" s="308"/>
      <c r="H7" s="308"/>
      <c r="I7" s="305" t="s">
        <v>28</v>
      </c>
      <c r="J7" s="305"/>
      <c r="K7" s="305"/>
    </row>
    <row r="8" spans="1:11" s="184" customFormat="1" ht="39" x14ac:dyDescent="0.2">
      <c r="A8" s="306"/>
      <c r="B8" s="306"/>
      <c r="C8" s="135" t="s">
        <v>831</v>
      </c>
      <c r="D8" s="133" t="s">
        <v>827</v>
      </c>
      <c r="E8" s="133" t="s">
        <v>832</v>
      </c>
      <c r="F8" s="180" t="s">
        <v>831</v>
      </c>
      <c r="G8" s="181" t="s">
        <v>847</v>
      </c>
      <c r="H8" s="181" t="s">
        <v>848</v>
      </c>
      <c r="I8" s="182" t="s">
        <v>831</v>
      </c>
      <c r="J8" s="183" t="s">
        <v>827</v>
      </c>
      <c r="K8" s="183" t="s">
        <v>832</v>
      </c>
    </row>
    <row r="9" spans="1:11" x14ac:dyDescent="0.45">
      <c r="A9" s="124">
        <v>1</v>
      </c>
      <c r="B9" s="219"/>
      <c r="C9" s="220"/>
      <c r="D9" s="220"/>
      <c r="E9" s="220"/>
      <c r="F9" s="220"/>
      <c r="G9" s="220"/>
      <c r="H9" s="220"/>
      <c r="I9" s="220"/>
      <c r="J9" s="220"/>
      <c r="K9" s="220"/>
    </row>
    <row r="10" spans="1:11" x14ac:dyDescent="0.45">
      <c r="A10" s="124">
        <v>2</v>
      </c>
      <c r="B10" s="219"/>
      <c r="C10" s="220"/>
      <c r="D10" s="220"/>
      <c r="E10" s="220"/>
      <c r="F10" s="220"/>
      <c r="G10" s="220"/>
      <c r="H10" s="220"/>
      <c r="I10" s="220"/>
      <c r="J10" s="220"/>
      <c r="K10" s="220"/>
    </row>
    <row r="11" spans="1:11" x14ac:dyDescent="0.45">
      <c r="A11" s="124">
        <v>3</v>
      </c>
      <c r="B11" s="219"/>
      <c r="C11" s="220"/>
      <c r="D11" s="220"/>
      <c r="E11" s="220"/>
      <c r="F11" s="220"/>
      <c r="G11" s="220"/>
      <c r="H11" s="220"/>
      <c r="I11" s="220"/>
      <c r="J11" s="220"/>
      <c r="K11" s="220"/>
    </row>
    <row r="12" spans="1:11" x14ac:dyDescent="0.45">
      <c r="A12" s="124">
        <v>4</v>
      </c>
      <c r="B12" s="219"/>
      <c r="C12" s="220"/>
      <c r="D12" s="220"/>
      <c r="E12" s="220"/>
      <c r="F12" s="220"/>
      <c r="G12" s="220"/>
      <c r="H12" s="220"/>
      <c r="I12" s="220"/>
      <c r="J12" s="220"/>
      <c r="K12" s="220"/>
    </row>
    <row r="13" spans="1:11" x14ac:dyDescent="0.45">
      <c r="A13" s="124">
        <v>5</v>
      </c>
      <c r="B13" s="219"/>
      <c r="C13" s="220"/>
      <c r="D13" s="220"/>
      <c r="E13" s="220"/>
      <c r="F13" s="220"/>
      <c r="G13" s="220"/>
      <c r="H13" s="220"/>
      <c r="I13" s="220"/>
      <c r="J13" s="220"/>
      <c r="K13" s="220"/>
    </row>
    <row r="14" spans="1:11" x14ac:dyDescent="0.45">
      <c r="A14" s="124">
        <v>6</v>
      </c>
      <c r="B14" s="219"/>
      <c r="C14" s="220"/>
      <c r="D14" s="220"/>
      <c r="E14" s="220"/>
      <c r="F14" s="220"/>
      <c r="G14" s="220"/>
      <c r="H14" s="220"/>
      <c r="I14" s="220"/>
      <c r="J14" s="220"/>
      <c r="K14" s="220"/>
    </row>
    <row r="15" spans="1:11" x14ac:dyDescent="0.45">
      <c r="A15" s="124">
        <v>7</v>
      </c>
      <c r="B15" s="219"/>
      <c r="C15" s="220"/>
      <c r="D15" s="220"/>
      <c r="E15" s="220"/>
      <c r="F15" s="220"/>
      <c r="G15" s="220"/>
      <c r="H15" s="220"/>
      <c r="I15" s="220"/>
      <c r="J15" s="220"/>
      <c r="K15" s="220"/>
    </row>
    <row r="16" spans="1:11" x14ac:dyDescent="0.45">
      <c r="A16" s="124">
        <v>8</v>
      </c>
      <c r="B16" s="219"/>
      <c r="C16" s="220"/>
      <c r="D16" s="220"/>
      <c r="E16" s="220"/>
      <c r="F16" s="220"/>
      <c r="G16" s="220"/>
      <c r="H16" s="220"/>
      <c r="I16" s="220"/>
      <c r="J16" s="220"/>
      <c r="K16" s="220"/>
    </row>
    <row r="17" spans="1:11" x14ac:dyDescent="0.45">
      <c r="A17" s="124">
        <v>9</v>
      </c>
      <c r="B17" s="219"/>
      <c r="C17" s="220"/>
      <c r="D17" s="220"/>
      <c r="E17" s="220"/>
      <c r="F17" s="220"/>
      <c r="G17" s="220"/>
      <c r="H17" s="220"/>
      <c r="I17" s="220"/>
      <c r="J17" s="220"/>
      <c r="K17" s="220"/>
    </row>
    <row r="18" spans="1:11" x14ac:dyDescent="0.45">
      <c r="A18" s="124">
        <v>10</v>
      </c>
      <c r="B18" s="219"/>
      <c r="C18" s="220"/>
      <c r="D18" s="220"/>
      <c r="E18" s="220"/>
      <c r="F18" s="220"/>
      <c r="G18" s="220"/>
      <c r="H18" s="220"/>
      <c r="I18" s="220"/>
      <c r="J18" s="220"/>
      <c r="K18" s="220"/>
    </row>
    <row r="19" spans="1:11" x14ac:dyDescent="0.45">
      <c r="A19" s="124">
        <v>11</v>
      </c>
      <c r="B19" s="219"/>
      <c r="C19" s="220"/>
      <c r="D19" s="220"/>
      <c r="E19" s="220"/>
      <c r="F19" s="220"/>
      <c r="G19" s="220"/>
      <c r="H19" s="220"/>
      <c r="I19" s="220"/>
      <c r="J19" s="220"/>
      <c r="K19" s="220"/>
    </row>
    <row r="20" spans="1:11" x14ac:dyDescent="0.45">
      <c r="A20" s="124">
        <v>12</v>
      </c>
      <c r="B20" s="219"/>
      <c r="C20" s="220"/>
      <c r="D20" s="220"/>
      <c r="E20" s="220"/>
      <c r="F20" s="220"/>
      <c r="G20" s="220"/>
      <c r="H20" s="220"/>
      <c r="I20" s="220"/>
      <c r="J20" s="220"/>
      <c r="K20" s="220"/>
    </row>
    <row r="21" spans="1:11" x14ac:dyDescent="0.45">
      <c r="A21" s="124">
        <v>13</v>
      </c>
      <c r="B21" s="219"/>
      <c r="C21" s="220"/>
      <c r="D21" s="220"/>
      <c r="E21" s="220"/>
      <c r="F21" s="220"/>
      <c r="G21" s="220"/>
      <c r="H21" s="220"/>
      <c r="I21" s="220"/>
      <c r="J21" s="220"/>
      <c r="K21" s="220"/>
    </row>
    <row r="22" spans="1:11" x14ac:dyDescent="0.45">
      <c r="A22" s="124">
        <v>14</v>
      </c>
      <c r="B22" s="219"/>
      <c r="C22" s="220"/>
      <c r="D22" s="220"/>
      <c r="E22" s="220"/>
      <c r="F22" s="220"/>
      <c r="G22" s="220"/>
      <c r="H22" s="220"/>
      <c r="I22" s="220"/>
      <c r="J22" s="220"/>
      <c r="K22" s="220"/>
    </row>
    <row r="23" spans="1:11" x14ac:dyDescent="0.45">
      <c r="A23" s="124">
        <v>15</v>
      </c>
      <c r="B23" s="219"/>
      <c r="C23" s="220"/>
      <c r="D23" s="220"/>
      <c r="E23" s="220"/>
      <c r="F23" s="220"/>
      <c r="G23" s="220"/>
      <c r="H23" s="220"/>
      <c r="I23" s="220"/>
      <c r="J23" s="220"/>
      <c r="K23" s="220"/>
    </row>
    <row r="24" spans="1:11" x14ac:dyDescent="0.45">
      <c r="A24" s="124">
        <v>16</v>
      </c>
      <c r="B24" s="219"/>
      <c r="C24" s="220"/>
      <c r="D24" s="220"/>
      <c r="E24" s="220"/>
      <c r="F24" s="220"/>
      <c r="G24" s="220"/>
      <c r="H24" s="220"/>
      <c r="I24" s="220"/>
      <c r="J24" s="220"/>
      <c r="K24" s="220"/>
    </row>
    <row r="25" spans="1:11" x14ac:dyDescent="0.45">
      <c r="A25" s="124">
        <v>17</v>
      </c>
      <c r="B25" s="219"/>
      <c r="C25" s="220"/>
      <c r="D25" s="220"/>
      <c r="E25" s="220"/>
      <c r="F25" s="220"/>
      <c r="G25" s="220"/>
      <c r="H25" s="220"/>
      <c r="I25" s="220"/>
      <c r="J25" s="220"/>
      <c r="K25" s="220"/>
    </row>
    <row r="26" spans="1:11" x14ac:dyDescent="0.45">
      <c r="A26" s="124">
        <v>18</v>
      </c>
      <c r="B26" s="219"/>
      <c r="C26" s="220"/>
      <c r="D26" s="220"/>
      <c r="E26" s="220"/>
      <c r="F26" s="220"/>
      <c r="G26" s="220"/>
      <c r="H26" s="220"/>
      <c r="I26" s="220"/>
      <c r="J26" s="220"/>
      <c r="K26" s="220"/>
    </row>
    <row r="27" spans="1:11" x14ac:dyDescent="0.45">
      <c r="A27" s="124">
        <v>19</v>
      </c>
      <c r="B27" s="219"/>
      <c r="C27" s="220"/>
      <c r="D27" s="220"/>
      <c r="E27" s="220"/>
      <c r="F27" s="220"/>
      <c r="G27" s="220"/>
      <c r="H27" s="220"/>
      <c r="I27" s="220"/>
      <c r="J27" s="220"/>
      <c r="K27" s="220"/>
    </row>
    <row r="28" spans="1:11" x14ac:dyDescent="0.45">
      <c r="A28" s="124">
        <v>20</v>
      </c>
      <c r="B28" s="219"/>
      <c r="C28" s="220"/>
      <c r="D28" s="220"/>
      <c r="E28" s="220"/>
      <c r="F28" s="220"/>
      <c r="G28" s="220"/>
      <c r="H28" s="220"/>
      <c r="I28" s="220"/>
      <c r="J28" s="220"/>
      <c r="K28" s="220"/>
    </row>
    <row r="29" spans="1:11" x14ac:dyDescent="0.45">
      <c r="A29" s="124">
        <v>21</v>
      </c>
      <c r="B29" s="219"/>
      <c r="C29" s="220"/>
      <c r="D29" s="220"/>
      <c r="E29" s="220"/>
      <c r="F29" s="220"/>
      <c r="G29" s="220"/>
      <c r="H29" s="220"/>
      <c r="I29" s="220"/>
      <c r="J29" s="220"/>
      <c r="K29" s="220"/>
    </row>
    <row r="30" spans="1:11" x14ac:dyDescent="0.45">
      <c r="A30" s="124">
        <v>22</v>
      </c>
      <c r="B30" s="219"/>
      <c r="C30" s="220"/>
      <c r="D30" s="220"/>
      <c r="E30" s="220"/>
      <c r="F30" s="220"/>
      <c r="G30" s="220"/>
      <c r="H30" s="220"/>
      <c r="I30" s="220"/>
      <c r="J30" s="220"/>
      <c r="K30" s="220"/>
    </row>
    <row r="31" spans="1:11" x14ac:dyDescent="0.45">
      <c r="A31" s="124">
        <v>23</v>
      </c>
      <c r="B31" s="219"/>
      <c r="C31" s="220"/>
      <c r="D31" s="220"/>
      <c r="E31" s="220"/>
      <c r="F31" s="220"/>
      <c r="G31" s="220"/>
      <c r="H31" s="220"/>
      <c r="I31" s="220"/>
      <c r="J31" s="220"/>
      <c r="K31" s="220"/>
    </row>
    <row r="32" spans="1:11" x14ac:dyDescent="0.45">
      <c r="A32" s="124">
        <v>24</v>
      </c>
      <c r="B32" s="219"/>
      <c r="C32" s="220"/>
      <c r="D32" s="220"/>
      <c r="E32" s="220"/>
      <c r="F32" s="220"/>
      <c r="G32" s="220"/>
      <c r="H32" s="220"/>
      <c r="I32" s="220"/>
      <c r="J32" s="220"/>
      <c r="K32" s="220"/>
    </row>
    <row r="33" spans="1:12" x14ac:dyDescent="0.45">
      <c r="A33" s="124">
        <v>25</v>
      </c>
      <c r="B33" s="219"/>
      <c r="C33" s="220"/>
      <c r="D33" s="220"/>
      <c r="E33" s="220"/>
      <c r="F33" s="220"/>
      <c r="G33" s="220"/>
      <c r="H33" s="220"/>
      <c r="I33" s="220"/>
      <c r="J33" s="220"/>
      <c r="K33" s="220"/>
    </row>
    <row r="34" spans="1:12" x14ac:dyDescent="0.45">
      <c r="A34" s="124">
        <v>26</v>
      </c>
      <c r="B34" s="219"/>
      <c r="C34" s="220"/>
      <c r="D34" s="220"/>
      <c r="E34" s="220"/>
      <c r="F34" s="220"/>
      <c r="G34" s="220"/>
      <c r="H34" s="220"/>
      <c r="I34" s="220"/>
      <c r="J34" s="220"/>
      <c r="K34" s="220"/>
    </row>
    <row r="35" spans="1:12" x14ac:dyDescent="0.45">
      <c r="A35" s="124">
        <v>27</v>
      </c>
      <c r="B35" s="219"/>
      <c r="C35" s="220"/>
      <c r="D35" s="220"/>
      <c r="E35" s="220"/>
      <c r="F35" s="220"/>
      <c r="G35" s="220"/>
      <c r="H35" s="220"/>
      <c r="I35" s="220"/>
      <c r="J35" s="220"/>
      <c r="K35" s="220"/>
    </row>
    <row r="36" spans="1:12" x14ac:dyDescent="0.45">
      <c r="A36" s="124">
        <v>28</v>
      </c>
      <c r="B36" s="219"/>
      <c r="C36" s="220"/>
      <c r="D36" s="220"/>
      <c r="E36" s="220"/>
      <c r="F36" s="220"/>
      <c r="G36" s="220"/>
      <c r="H36" s="220"/>
      <c r="I36" s="220"/>
      <c r="J36" s="220"/>
      <c r="K36" s="220"/>
    </row>
    <row r="37" spans="1:12" x14ac:dyDescent="0.45">
      <c r="A37" s="124">
        <v>29</v>
      </c>
      <c r="B37" s="219"/>
      <c r="C37" s="220"/>
      <c r="D37" s="220"/>
      <c r="E37" s="220"/>
      <c r="F37" s="220"/>
      <c r="G37" s="220"/>
      <c r="H37" s="220"/>
      <c r="I37" s="220"/>
      <c r="J37" s="220"/>
      <c r="K37" s="220"/>
    </row>
    <row r="38" spans="1:12" x14ac:dyDescent="0.45">
      <c r="A38" s="124">
        <v>30</v>
      </c>
      <c r="B38" s="219"/>
      <c r="C38" s="220"/>
      <c r="D38" s="220"/>
      <c r="E38" s="220"/>
      <c r="F38" s="220"/>
      <c r="G38" s="220"/>
      <c r="H38" s="220"/>
      <c r="I38" s="220"/>
      <c r="J38" s="220"/>
      <c r="K38" s="220"/>
    </row>
    <row r="39" spans="1:12" x14ac:dyDescent="0.45">
      <c r="A39" s="296" t="s">
        <v>9</v>
      </c>
      <c r="B39" s="298"/>
      <c r="C39" s="123">
        <f>COUNTIF(C9:C38,"")</f>
        <v>30</v>
      </c>
      <c r="D39" s="123">
        <f>SUM(D9:D38)</f>
        <v>0</v>
      </c>
      <c r="E39" s="123">
        <f>SUM(E9:E38)</f>
        <v>0</v>
      </c>
      <c r="F39" s="154">
        <f>COUNTIF(F9:F38,"")</f>
        <v>30</v>
      </c>
      <c r="G39" s="154">
        <f>SUM(G9:G38)</f>
        <v>0</v>
      </c>
      <c r="H39" s="154">
        <f>SUM(H9:H38)</f>
        <v>0</v>
      </c>
      <c r="I39" s="155">
        <f>COUNTIF(I9:I38,"")</f>
        <v>30</v>
      </c>
      <c r="J39" s="155">
        <f>SUM(J9:J38)</f>
        <v>0</v>
      </c>
      <c r="K39" s="155">
        <f>SUM(K9:K38)</f>
        <v>0</v>
      </c>
    </row>
    <row r="40" spans="1:12" x14ac:dyDescent="0.45">
      <c r="E40" s="161">
        <f>((C9*E9)+(C10*E10)+(C11*E11)+(C12*E12)+(C13*E13)+(C14*E14)+(C15*E15)+(C16*E16)+(C17*E17)+(C18*E18)+(C19*E19)+(C20*E20)+(C21*E21)+(C22*E22)+(C23*E23)+(C24*E24)+(C25*E25)+(C26*E26)+(C27*E27)+(C28*E28)+(C29*E29)+(C30*E30)+(C31*E31)+(C32*E32)+(C33*E33)+(C34*E34)+(C35*E35)+(C36*E36)+(C37*E37)+(C38*E38))/1380</f>
        <v>0</v>
      </c>
      <c r="F40" s="162"/>
      <c r="G40" s="162"/>
      <c r="H40" s="161">
        <f>((F9*H9)+(F10*H10)+(F11*H11)+(F12*H12)+(F13*H13)+(F14*H14)+(F15*H15)+(F16*H16)+(F17*H17)+(F18*H18)+(F19*H19)+(F20*H20)+(F21*H21)+(F22*H22)+(F23*H23)+(F24*H24)+(F25*H25)+(F26*H26)+(F27*H27)+(F28*H28)+(F29*H29)+(F30*H30)+(F31*H31)+(F32*H32)+(F33*H33)+(F34*H34)+(F35*H35)+(F36*H36)+(F37*H37)+(F38*H38))/1380</f>
        <v>0</v>
      </c>
      <c r="I40" s="162"/>
      <c r="J40" s="162"/>
      <c r="K40" s="161">
        <f>((I9*K9)+(I10*K10)+(I11*K11)+(I12*K12)+(I13*K13)+(I14*K14)+(I15*K15)+(I16*K16)+(I17*K17)+(I18*K18)+(I19*K19)+(I20*K20)+(I21*K21)+(I22*K22)+(I23*K23)+(I24*K24)+(I25*K25)+(I26*K26)+(I27*K27)+(I28*K28)+(I29*K29)+(I30*K30)+(I31*K31)+(I32*K32)+(I33*K33)+(I34*K34)+(I35*K35)+(I36*K36)+(I37*K37)+(I38*K38))/1380</f>
        <v>0</v>
      </c>
      <c r="L40" s="187" t="s">
        <v>829</v>
      </c>
    </row>
    <row r="41" spans="1:12" x14ac:dyDescent="0.45">
      <c r="A41" s="236" t="s">
        <v>37</v>
      </c>
      <c r="B41" s="237" t="s">
        <v>862</v>
      </c>
    </row>
    <row r="42" spans="1:12" x14ac:dyDescent="0.45">
      <c r="A42" s="236"/>
      <c r="B42" s="238" t="s">
        <v>864</v>
      </c>
    </row>
    <row r="43" spans="1:12" x14ac:dyDescent="0.45">
      <c r="A43" s="236"/>
      <c r="B43" s="238" t="s">
        <v>863</v>
      </c>
    </row>
  </sheetData>
  <mergeCells count="6">
    <mergeCell ref="I7:K7"/>
    <mergeCell ref="A39:B39"/>
    <mergeCell ref="A7:A8"/>
    <mergeCell ref="B7:B8"/>
    <mergeCell ref="C7:E7"/>
    <mergeCell ref="F7:H7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C000"/>
  </sheetPr>
  <dimension ref="A1:P84"/>
  <sheetViews>
    <sheetView showGridLines="0" zoomScale="110" zoomScaleNormal="110" workbookViewId="0">
      <selection activeCell="A72" sqref="A72:B74"/>
    </sheetView>
  </sheetViews>
  <sheetFormatPr defaultColWidth="8.75" defaultRowHeight="19.5" x14ac:dyDescent="0.2"/>
  <cols>
    <col min="1" max="1" width="12.75" style="117" customWidth="1"/>
    <col min="2" max="2" width="40.625" style="82" customWidth="1"/>
    <col min="3" max="3" width="13.125" style="90" bestFit="1" customWidth="1"/>
    <col min="4" max="4" width="8.625" style="82" customWidth="1"/>
    <col min="5" max="7" width="9" style="82" customWidth="1"/>
    <col min="8" max="8" width="8.25" style="82" customWidth="1"/>
    <col min="9" max="9" width="8.25" style="82" bestFit="1" customWidth="1"/>
    <col min="10" max="10" width="13" style="82" customWidth="1"/>
    <col min="11" max="11" width="6.875" style="82" hidden="1" customWidth="1"/>
    <col min="12" max="12" width="7.125" style="82" hidden="1" customWidth="1"/>
    <col min="13" max="13" width="5.125" style="82" hidden="1" customWidth="1"/>
    <col min="14" max="14" width="7.25" style="82" hidden="1" customWidth="1"/>
    <col min="15" max="15" width="8.25" style="82" hidden="1" customWidth="1"/>
    <col min="16" max="16384" width="8.75" style="82"/>
  </cols>
  <sheetData>
    <row r="1" spans="1:15" x14ac:dyDescent="0.2">
      <c r="A1" s="125" t="s">
        <v>1</v>
      </c>
      <c r="B1" s="86">
        <f>ข้อมูลทั่วไป!C5</f>
        <v>0</v>
      </c>
      <c r="C1" s="79"/>
      <c r="D1" s="80"/>
      <c r="E1" s="81"/>
    </row>
    <row r="2" spans="1:15" ht="15.75" customHeight="1" x14ac:dyDescent="0.2">
      <c r="A2" s="315" t="s">
        <v>814</v>
      </c>
      <c r="B2" s="316"/>
      <c r="C2" s="87"/>
      <c r="D2" s="87"/>
      <c r="E2" s="81"/>
    </row>
    <row r="3" spans="1:15" ht="15.75" customHeight="1" x14ac:dyDescent="0.2">
      <c r="A3" s="317" t="s">
        <v>30</v>
      </c>
      <c r="B3" s="318"/>
      <c r="C3" s="87"/>
      <c r="D3" s="87"/>
      <c r="E3" s="81"/>
    </row>
    <row r="4" spans="1:15" ht="15.75" customHeight="1" x14ac:dyDescent="0.2">
      <c r="A4" s="89" t="s">
        <v>31</v>
      </c>
      <c r="B4" s="88"/>
      <c r="C4" s="87"/>
      <c r="D4" s="87"/>
      <c r="E4" s="81"/>
    </row>
    <row r="5" spans="1:15" ht="36.75" customHeight="1" x14ac:dyDescent="0.2">
      <c r="A5" s="319" t="s">
        <v>32</v>
      </c>
      <c r="B5" s="319" t="s">
        <v>33</v>
      </c>
      <c r="C5" s="319" t="s">
        <v>34</v>
      </c>
      <c r="D5" s="321" t="s">
        <v>35</v>
      </c>
      <c r="E5" s="309" t="s">
        <v>849</v>
      </c>
      <c r="F5" s="310"/>
      <c r="G5" s="310"/>
      <c r="H5" s="310"/>
      <c r="I5" s="311"/>
      <c r="J5" s="321" t="s">
        <v>37</v>
      </c>
      <c r="K5" s="312" t="s">
        <v>36</v>
      </c>
      <c r="L5" s="313"/>
      <c r="M5" s="313"/>
      <c r="N5" s="313"/>
      <c r="O5" s="314"/>
    </row>
    <row r="6" spans="1:15" s="92" customFormat="1" ht="97.5" x14ac:dyDescent="0.2">
      <c r="A6" s="320"/>
      <c r="B6" s="320"/>
      <c r="C6" s="320"/>
      <c r="D6" s="322"/>
      <c r="E6" s="191" t="s">
        <v>38</v>
      </c>
      <c r="F6" s="191" t="s">
        <v>39</v>
      </c>
      <c r="G6" s="191" t="s">
        <v>40</v>
      </c>
      <c r="H6" s="191" t="s">
        <v>96</v>
      </c>
      <c r="I6" s="191" t="s">
        <v>41</v>
      </c>
      <c r="J6" s="322"/>
      <c r="K6" s="91" t="s">
        <v>38</v>
      </c>
      <c r="L6" s="91" t="s">
        <v>39</v>
      </c>
      <c r="M6" s="91" t="s">
        <v>40</v>
      </c>
      <c r="N6" s="91" t="s">
        <v>96</v>
      </c>
      <c r="O6" s="91" t="str">
        <f>I6</f>
        <v>ตำแหน่งอื่นๆ</v>
      </c>
    </row>
    <row r="7" spans="1:15" s="92" customFormat="1" x14ac:dyDescent="0.2">
      <c r="A7" s="20">
        <v>1</v>
      </c>
      <c r="B7" s="21" t="s">
        <v>29</v>
      </c>
      <c r="C7" s="22"/>
      <c r="D7" s="93"/>
      <c r="E7" s="94"/>
      <c r="F7" s="94"/>
      <c r="G7" s="94"/>
      <c r="H7" s="94"/>
      <c r="I7" s="94"/>
      <c r="J7" s="95"/>
      <c r="K7" s="94"/>
      <c r="L7" s="94"/>
      <c r="M7" s="94"/>
      <c r="N7" s="94"/>
      <c r="O7" s="94"/>
    </row>
    <row r="8" spans="1:15" x14ac:dyDescent="0.2">
      <c r="A8" s="9"/>
      <c r="B8" s="10" t="s">
        <v>47</v>
      </c>
      <c r="C8" s="11" t="s">
        <v>42</v>
      </c>
      <c r="D8" s="230"/>
      <c r="E8" s="231"/>
      <c r="F8" s="231"/>
      <c r="G8" s="231"/>
      <c r="H8" s="231"/>
      <c r="I8" s="231"/>
      <c r="J8" s="96"/>
      <c r="K8" s="97">
        <f t="shared" ref="K8:K23" si="0">$D8*E8</f>
        <v>0</v>
      </c>
      <c r="L8" s="97">
        <f t="shared" ref="L8:L23" si="1">$D8*F8</f>
        <v>0</v>
      </c>
      <c r="M8" s="97">
        <f t="shared" ref="M8:M23" si="2">$D8*G8</f>
        <v>0</v>
      </c>
      <c r="N8" s="97">
        <f t="shared" ref="N8:N23" si="3">$D8*H8</f>
        <v>0</v>
      </c>
      <c r="O8" s="97">
        <f t="shared" ref="O8:O23" si="4">$D8*I8</f>
        <v>0</v>
      </c>
    </row>
    <row r="9" spans="1:15" x14ac:dyDescent="0.2">
      <c r="A9" s="12"/>
      <c r="B9" s="13" t="s">
        <v>48</v>
      </c>
      <c r="C9" s="14" t="s">
        <v>45</v>
      </c>
      <c r="D9" s="232"/>
      <c r="E9" s="231"/>
      <c r="F9" s="231"/>
      <c r="G9" s="231"/>
      <c r="H9" s="231"/>
      <c r="I9" s="231"/>
      <c r="J9" s="98"/>
      <c r="K9" s="97">
        <f t="shared" si="0"/>
        <v>0</v>
      </c>
      <c r="L9" s="97">
        <f t="shared" si="1"/>
        <v>0</v>
      </c>
      <c r="M9" s="97">
        <f t="shared" si="2"/>
        <v>0</v>
      </c>
      <c r="N9" s="97">
        <f t="shared" si="3"/>
        <v>0</v>
      </c>
      <c r="O9" s="97">
        <f t="shared" si="4"/>
        <v>0</v>
      </c>
    </row>
    <row r="10" spans="1:15" x14ac:dyDescent="0.2">
      <c r="A10" s="12"/>
      <c r="B10" s="13" t="s">
        <v>49</v>
      </c>
      <c r="C10" s="14" t="s">
        <v>45</v>
      </c>
      <c r="D10" s="232"/>
      <c r="E10" s="231"/>
      <c r="F10" s="231"/>
      <c r="G10" s="231"/>
      <c r="H10" s="231"/>
      <c r="I10" s="231"/>
      <c r="J10" s="98"/>
      <c r="K10" s="97">
        <f t="shared" si="0"/>
        <v>0</v>
      </c>
      <c r="L10" s="97">
        <f t="shared" si="1"/>
        <v>0</v>
      </c>
      <c r="M10" s="97">
        <f t="shared" si="2"/>
        <v>0</v>
      </c>
      <c r="N10" s="97">
        <f t="shared" si="3"/>
        <v>0</v>
      </c>
      <c r="O10" s="97">
        <f t="shared" si="4"/>
        <v>0</v>
      </c>
    </row>
    <row r="11" spans="1:15" x14ac:dyDescent="0.2">
      <c r="A11" s="12"/>
      <c r="B11" s="13" t="s">
        <v>50</v>
      </c>
      <c r="C11" s="14" t="s">
        <v>43</v>
      </c>
      <c r="D11" s="232"/>
      <c r="E11" s="231"/>
      <c r="F11" s="231"/>
      <c r="G11" s="231"/>
      <c r="H11" s="231"/>
      <c r="I11" s="231"/>
      <c r="J11" s="98"/>
      <c r="K11" s="97">
        <f t="shared" si="0"/>
        <v>0</v>
      </c>
      <c r="L11" s="97">
        <f t="shared" si="1"/>
        <v>0</v>
      </c>
      <c r="M11" s="97">
        <f t="shared" si="2"/>
        <v>0</v>
      </c>
      <c r="N11" s="97">
        <f t="shared" si="3"/>
        <v>0</v>
      </c>
      <c r="O11" s="97">
        <f t="shared" si="4"/>
        <v>0</v>
      </c>
    </row>
    <row r="12" spans="1:15" x14ac:dyDescent="0.2">
      <c r="A12" s="12"/>
      <c r="B12" s="13" t="s">
        <v>51</v>
      </c>
      <c r="C12" s="14" t="s">
        <v>43</v>
      </c>
      <c r="D12" s="232"/>
      <c r="E12" s="231"/>
      <c r="F12" s="231"/>
      <c r="G12" s="231"/>
      <c r="H12" s="231"/>
      <c r="I12" s="231"/>
      <c r="J12" s="98"/>
      <c r="K12" s="97">
        <f t="shared" si="0"/>
        <v>0</v>
      </c>
      <c r="L12" s="97">
        <f t="shared" si="1"/>
        <v>0</v>
      </c>
      <c r="M12" s="97">
        <f t="shared" si="2"/>
        <v>0</v>
      </c>
      <c r="N12" s="97">
        <f t="shared" si="3"/>
        <v>0</v>
      </c>
      <c r="O12" s="97">
        <f t="shared" si="4"/>
        <v>0</v>
      </c>
    </row>
    <row r="13" spans="1:15" x14ac:dyDescent="0.2">
      <c r="A13" s="12"/>
      <c r="B13" s="13" t="s">
        <v>52</v>
      </c>
      <c r="C13" s="14" t="s">
        <v>43</v>
      </c>
      <c r="D13" s="232"/>
      <c r="E13" s="231"/>
      <c r="F13" s="231"/>
      <c r="G13" s="231"/>
      <c r="H13" s="231"/>
      <c r="I13" s="231"/>
      <c r="J13" s="98"/>
      <c r="K13" s="97">
        <f t="shared" si="0"/>
        <v>0</v>
      </c>
      <c r="L13" s="97">
        <f t="shared" si="1"/>
        <v>0</v>
      </c>
      <c r="M13" s="97">
        <f t="shared" si="2"/>
        <v>0</v>
      </c>
      <c r="N13" s="97">
        <f t="shared" si="3"/>
        <v>0</v>
      </c>
      <c r="O13" s="97">
        <f t="shared" si="4"/>
        <v>0</v>
      </c>
    </row>
    <row r="14" spans="1:15" x14ac:dyDescent="0.2">
      <c r="A14" s="12"/>
      <c r="B14" s="13" t="s">
        <v>53</v>
      </c>
      <c r="C14" s="14" t="s">
        <v>43</v>
      </c>
      <c r="D14" s="232"/>
      <c r="E14" s="231"/>
      <c r="F14" s="231"/>
      <c r="G14" s="231"/>
      <c r="H14" s="231"/>
      <c r="I14" s="231"/>
      <c r="J14" s="98"/>
      <c r="K14" s="97">
        <f t="shared" si="0"/>
        <v>0</v>
      </c>
      <c r="L14" s="97">
        <f t="shared" si="1"/>
        <v>0</v>
      </c>
      <c r="M14" s="97">
        <f t="shared" si="2"/>
        <v>0</v>
      </c>
      <c r="N14" s="97">
        <f t="shared" si="3"/>
        <v>0</v>
      </c>
      <c r="O14" s="97">
        <f t="shared" si="4"/>
        <v>0</v>
      </c>
    </row>
    <row r="15" spans="1:15" x14ac:dyDescent="0.2">
      <c r="A15" s="12"/>
      <c r="B15" s="13" t="s">
        <v>54</v>
      </c>
      <c r="C15" s="14" t="s">
        <v>43</v>
      </c>
      <c r="D15" s="232"/>
      <c r="E15" s="231"/>
      <c r="F15" s="231"/>
      <c r="G15" s="231"/>
      <c r="H15" s="231"/>
      <c r="I15" s="231"/>
      <c r="J15" s="98"/>
      <c r="K15" s="97">
        <f t="shared" si="0"/>
        <v>0</v>
      </c>
      <c r="L15" s="97">
        <f t="shared" si="1"/>
        <v>0</v>
      </c>
      <c r="M15" s="97">
        <f t="shared" si="2"/>
        <v>0</v>
      </c>
      <c r="N15" s="97">
        <f t="shared" si="3"/>
        <v>0</v>
      </c>
      <c r="O15" s="97">
        <f t="shared" si="4"/>
        <v>0</v>
      </c>
    </row>
    <row r="16" spans="1:15" x14ac:dyDescent="0.2">
      <c r="A16" s="12"/>
      <c r="B16" s="13" t="s">
        <v>55</v>
      </c>
      <c r="C16" s="14" t="s">
        <v>43</v>
      </c>
      <c r="D16" s="232"/>
      <c r="E16" s="231"/>
      <c r="F16" s="231"/>
      <c r="G16" s="231"/>
      <c r="H16" s="231"/>
      <c r="I16" s="231"/>
      <c r="J16" s="98"/>
      <c r="K16" s="97">
        <f t="shared" si="0"/>
        <v>0</v>
      </c>
      <c r="L16" s="97">
        <f t="shared" si="1"/>
        <v>0</v>
      </c>
      <c r="M16" s="97">
        <f t="shared" si="2"/>
        <v>0</v>
      </c>
      <c r="N16" s="97">
        <f t="shared" si="3"/>
        <v>0</v>
      </c>
      <c r="O16" s="97">
        <f t="shared" si="4"/>
        <v>0</v>
      </c>
    </row>
    <row r="17" spans="1:15" x14ac:dyDescent="0.2">
      <c r="A17" s="12"/>
      <c r="B17" s="13" t="s">
        <v>56</v>
      </c>
      <c r="C17" s="14" t="s">
        <v>43</v>
      </c>
      <c r="D17" s="232"/>
      <c r="E17" s="231"/>
      <c r="F17" s="231"/>
      <c r="G17" s="231"/>
      <c r="H17" s="231"/>
      <c r="I17" s="231"/>
      <c r="J17" s="98"/>
      <c r="K17" s="97">
        <f t="shared" si="0"/>
        <v>0</v>
      </c>
      <c r="L17" s="97">
        <f t="shared" si="1"/>
        <v>0</v>
      </c>
      <c r="M17" s="97">
        <f t="shared" si="2"/>
        <v>0</v>
      </c>
      <c r="N17" s="97">
        <f t="shared" si="3"/>
        <v>0</v>
      </c>
      <c r="O17" s="97">
        <f t="shared" si="4"/>
        <v>0</v>
      </c>
    </row>
    <row r="18" spans="1:15" x14ac:dyDescent="0.2">
      <c r="A18" s="12"/>
      <c r="B18" s="13" t="s">
        <v>57</v>
      </c>
      <c r="C18" s="14" t="s">
        <v>43</v>
      </c>
      <c r="D18" s="232"/>
      <c r="E18" s="231"/>
      <c r="F18" s="231"/>
      <c r="G18" s="231"/>
      <c r="H18" s="231"/>
      <c r="I18" s="231"/>
      <c r="J18" s="98"/>
      <c r="K18" s="97">
        <f t="shared" si="0"/>
        <v>0</v>
      </c>
      <c r="L18" s="97">
        <f t="shared" si="1"/>
        <v>0</v>
      </c>
      <c r="M18" s="97">
        <f t="shared" si="2"/>
        <v>0</v>
      </c>
      <c r="N18" s="97">
        <f t="shared" si="3"/>
        <v>0</v>
      </c>
      <c r="O18" s="97">
        <f t="shared" si="4"/>
        <v>0</v>
      </c>
    </row>
    <row r="19" spans="1:15" x14ac:dyDescent="0.2">
      <c r="A19" s="12"/>
      <c r="B19" s="15" t="s">
        <v>58</v>
      </c>
      <c r="C19" s="14" t="s">
        <v>43</v>
      </c>
      <c r="D19" s="232"/>
      <c r="E19" s="231"/>
      <c r="F19" s="231"/>
      <c r="G19" s="231"/>
      <c r="H19" s="231"/>
      <c r="I19" s="231"/>
      <c r="J19" s="98"/>
      <c r="K19" s="97">
        <f t="shared" si="0"/>
        <v>0</v>
      </c>
      <c r="L19" s="97">
        <f t="shared" si="1"/>
        <v>0</v>
      </c>
      <c r="M19" s="97">
        <f t="shared" si="2"/>
        <v>0</v>
      </c>
      <c r="N19" s="97">
        <f t="shared" si="3"/>
        <v>0</v>
      </c>
      <c r="O19" s="97">
        <f t="shared" si="4"/>
        <v>0</v>
      </c>
    </row>
    <row r="20" spans="1:15" x14ac:dyDescent="0.2">
      <c r="A20" s="16"/>
      <c r="B20" s="15" t="s">
        <v>59</v>
      </c>
      <c r="C20" s="14" t="s">
        <v>43</v>
      </c>
      <c r="D20" s="232"/>
      <c r="E20" s="231"/>
      <c r="F20" s="231"/>
      <c r="G20" s="231"/>
      <c r="H20" s="231"/>
      <c r="I20" s="231"/>
      <c r="J20" s="98"/>
      <c r="K20" s="97">
        <f t="shared" si="0"/>
        <v>0</v>
      </c>
      <c r="L20" s="97">
        <f t="shared" si="1"/>
        <v>0</v>
      </c>
      <c r="M20" s="97">
        <f t="shared" si="2"/>
        <v>0</v>
      </c>
      <c r="N20" s="97">
        <f t="shared" si="3"/>
        <v>0</v>
      </c>
      <c r="O20" s="97">
        <f t="shared" si="4"/>
        <v>0</v>
      </c>
    </row>
    <row r="21" spans="1:15" x14ac:dyDescent="0.2">
      <c r="A21" s="16"/>
      <c r="B21" s="13" t="s">
        <v>60</v>
      </c>
      <c r="C21" s="14" t="s">
        <v>43</v>
      </c>
      <c r="D21" s="232"/>
      <c r="E21" s="231"/>
      <c r="F21" s="231"/>
      <c r="G21" s="231"/>
      <c r="H21" s="231"/>
      <c r="I21" s="231"/>
      <c r="J21" s="98"/>
      <c r="K21" s="97">
        <f t="shared" si="0"/>
        <v>0</v>
      </c>
      <c r="L21" s="97">
        <f t="shared" si="1"/>
        <v>0</v>
      </c>
      <c r="M21" s="97">
        <f t="shared" si="2"/>
        <v>0</v>
      </c>
      <c r="N21" s="97">
        <f t="shared" si="3"/>
        <v>0</v>
      </c>
      <c r="O21" s="97">
        <f t="shared" si="4"/>
        <v>0</v>
      </c>
    </row>
    <row r="22" spans="1:15" x14ac:dyDescent="0.2">
      <c r="A22" s="16"/>
      <c r="B22" s="10"/>
      <c r="C22" s="17"/>
      <c r="D22" s="232"/>
      <c r="E22" s="231"/>
      <c r="F22" s="231"/>
      <c r="G22" s="231"/>
      <c r="H22" s="231"/>
      <c r="I22" s="231"/>
      <c r="J22" s="98"/>
      <c r="K22" s="97">
        <f t="shared" si="0"/>
        <v>0</v>
      </c>
      <c r="L22" s="97">
        <f t="shared" si="1"/>
        <v>0</v>
      </c>
      <c r="M22" s="97">
        <f t="shared" si="2"/>
        <v>0</v>
      </c>
      <c r="N22" s="97">
        <f t="shared" si="3"/>
        <v>0</v>
      </c>
      <c r="O22" s="97">
        <f t="shared" si="4"/>
        <v>0</v>
      </c>
    </row>
    <row r="23" spans="1:15" x14ac:dyDescent="0.2">
      <c r="A23" s="16"/>
      <c r="B23" s="18"/>
      <c r="C23" s="19"/>
      <c r="D23" s="233"/>
      <c r="E23" s="234"/>
      <c r="F23" s="234"/>
      <c r="G23" s="234"/>
      <c r="H23" s="234"/>
      <c r="I23" s="234"/>
      <c r="J23" s="99"/>
      <c r="K23" s="97">
        <f t="shared" si="0"/>
        <v>0</v>
      </c>
      <c r="L23" s="97">
        <f t="shared" si="1"/>
        <v>0</v>
      </c>
      <c r="M23" s="97">
        <f t="shared" si="2"/>
        <v>0</v>
      </c>
      <c r="N23" s="97">
        <f t="shared" si="3"/>
        <v>0</v>
      </c>
      <c r="O23" s="97">
        <f t="shared" si="4"/>
        <v>0</v>
      </c>
    </row>
    <row r="24" spans="1:15" x14ac:dyDescent="0.2">
      <c r="A24" s="23"/>
      <c r="B24" s="24" t="s">
        <v>61</v>
      </c>
      <c r="C24" s="25"/>
      <c r="D24" s="100"/>
      <c r="E24" s="101">
        <f>SUM(E8:E23)</f>
        <v>0</v>
      </c>
      <c r="F24" s="101">
        <f t="shared" ref="F24:K24" si="5">SUM(F8:F23)</f>
        <v>0</v>
      </c>
      <c r="G24" s="101">
        <f t="shared" si="5"/>
        <v>0</v>
      </c>
      <c r="H24" s="101">
        <f t="shared" si="5"/>
        <v>0</v>
      </c>
      <c r="I24" s="101">
        <f t="shared" si="5"/>
        <v>0</v>
      </c>
      <c r="J24" s="101"/>
      <c r="K24" s="101">
        <f t="shared" si="5"/>
        <v>0</v>
      </c>
      <c r="L24" s="101">
        <f t="shared" ref="L24" si="6">SUM(L8:L23)</f>
        <v>0</v>
      </c>
      <c r="M24" s="101">
        <f t="shared" ref="M24" si="7">SUM(M8:M23)</f>
        <v>0</v>
      </c>
      <c r="N24" s="101">
        <f t="shared" ref="N24" si="8">SUM(N8:N23)</f>
        <v>0</v>
      </c>
      <c r="O24" s="101">
        <f t="shared" ref="O24" si="9">SUM(O8:O23)</f>
        <v>0</v>
      </c>
    </row>
    <row r="25" spans="1:15" x14ac:dyDescent="0.2">
      <c r="A25" s="102"/>
      <c r="B25" s="103"/>
      <c r="C25" s="104"/>
      <c r="D25" s="105"/>
      <c r="E25" s="106"/>
      <c r="F25" s="106"/>
      <c r="G25" s="106"/>
      <c r="H25" s="106"/>
      <c r="I25" s="106"/>
      <c r="J25" s="106"/>
      <c r="K25" s="106"/>
      <c r="L25" s="106"/>
      <c r="M25" s="106"/>
      <c r="N25" s="106"/>
      <c r="O25" s="106"/>
    </row>
    <row r="26" spans="1:15" s="92" customFormat="1" x14ac:dyDescent="0.2">
      <c r="A26" s="26">
        <v>2</v>
      </c>
      <c r="B26" s="27" t="s">
        <v>62</v>
      </c>
      <c r="C26" s="33"/>
      <c r="D26" s="107"/>
      <c r="E26" s="108"/>
      <c r="F26" s="108"/>
      <c r="G26" s="108"/>
      <c r="H26" s="108"/>
      <c r="I26" s="108"/>
      <c r="J26" s="109"/>
      <c r="K26" s="108"/>
      <c r="L26" s="108"/>
      <c r="M26" s="108"/>
      <c r="N26" s="108"/>
      <c r="O26" s="108"/>
    </row>
    <row r="27" spans="1:15" x14ac:dyDescent="0.2">
      <c r="A27" s="28"/>
      <c r="B27" s="29" t="s">
        <v>63</v>
      </c>
      <c r="C27" s="30"/>
      <c r="D27" s="232"/>
      <c r="E27" s="231"/>
      <c r="F27" s="231"/>
      <c r="G27" s="231"/>
      <c r="H27" s="231"/>
      <c r="I27" s="231"/>
      <c r="J27" s="98"/>
      <c r="K27" s="97">
        <f t="shared" ref="K27:K55" si="10">$D27*E27</f>
        <v>0</v>
      </c>
      <c r="L27" s="97">
        <f t="shared" ref="L27:L55" si="11">$D27*F27</f>
        <v>0</v>
      </c>
      <c r="M27" s="97">
        <f t="shared" ref="M27:M55" si="12">$D27*G27</f>
        <v>0</v>
      </c>
      <c r="N27" s="97">
        <f t="shared" ref="N27:N55" si="13">$D27*H27</f>
        <v>0</v>
      </c>
      <c r="O27" s="97">
        <f t="shared" ref="O27:O55" si="14">$D27*I27</f>
        <v>0</v>
      </c>
    </row>
    <row r="28" spans="1:15" x14ac:dyDescent="0.2">
      <c r="A28" s="16"/>
      <c r="B28" s="13" t="s">
        <v>64</v>
      </c>
      <c r="C28" s="31" t="s">
        <v>65</v>
      </c>
      <c r="D28" s="232"/>
      <c r="E28" s="231"/>
      <c r="F28" s="231"/>
      <c r="G28" s="231"/>
      <c r="H28" s="231"/>
      <c r="I28" s="231"/>
      <c r="J28" s="98"/>
      <c r="K28" s="97">
        <f t="shared" si="10"/>
        <v>0</v>
      </c>
      <c r="L28" s="97">
        <f t="shared" si="11"/>
        <v>0</v>
      </c>
      <c r="M28" s="97">
        <f t="shared" si="12"/>
        <v>0</v>
      </c>
      <c r="N28" s="97">
        <f t="shared" si="13"/>
        <v>0</v>
      </c>
      <c r="O28" s="97">
        <f t="shared" si="14"/>
        <v>0</v>
      </c>
    </row>
    <row r="29" spans="1:15" x14ac:dyDescent="0.2">
      <c r="A29" s="16"/>
      <c r="B29" s="13" t="s">
        <v>66</v>
      </c>
      <c r="C29" s="31" t="s">
        <v>43</v>
      </c>
      <c r="D29" s="232"/>
      <c r="E29" s="231"/>
      <c r="F29" s="231"/>
      <c r="G29" s="231"/>
      <c r="H29" s="231"/>
      <c r="I29" s="231"/>
      <c r="J29" s="98"/>
      <c r="K29" s="97">
        <f t="shared" si="10"/>
        <v>0</v>
      </c>
      <c r="L29" s="97">
        <f t="shared" si="11"/>
        <v>0</v>
      </c>
      <c r="M29" s="97">
        <f t="shared" si="12"/>
        <v>0</v>
      </c>
      <c r="N29" s="97">
        <f t="shared" si="13"/>
        <v>0</v>
      </c>
      <c r="O29" s="97">
        <f t="shared" si="14"/>
        <v>0</v>
      </c>
    </row>
    <row r="30" spans="1:15" x14ac:dyDescent="0.2">
      <c r="A30" s="16"/>
      <c r="B30" s="13" t="s">
        <v>67</v>
      </c>
      <c r="C30" s="31" t="s">
        <v>68</v>
      </c>
      <c r="D30" s="232"/>
      <c r="E30" s="231"/>
      <c r="F30" s="231"/>
      <c r="G30" s="231"/>
      <c r="H30" s="231"/>
      <c r="I30" s="231"/>
      <c r="J30" s="98"/>
      <c r="K30" s="97">
        <f t="shared" si="10"/>
        <v>0</v>
      </c>
      <c r="L30" s="97">
        <f t="shared" si="11"/>
        <v>0</v>
      </c>
      <c r="M30" s="97">
        <f t="shared" si="12"/>
        <v>0</v>
      </c>
      <c r="N30" s="97">
        <f t="shared" si="13"/>
        <v>0</v>
      </c>
      <c r="O30" s="97">
        <f t="shared" si="14"/>
        <v>0</v>
      </c>
    </row>
    <row r="31" spans="1:15" x14ac:dyDescent="0.2">
      <c r="A31" s="16"/>
      <c r="B31" s="13" t="s">
        <v>69</v>
      </c>
      <c r="C31" s="31" t="s">
        <v>65</v>
      </c>
      <c r="D31" s="232"/>
      <c r="E31" s="231"/>
      <c r="F31" s="231"/>
      <c r="G31" s="231"/>
      <c r="H31" s="231"/>
      <c r="I31" s="231"/>
      <c r="J31" s="98"/>
      <c r="K31" s="97">
        <f t="shared" si="10"/>
        <v>0</v>
      </c>
      <c r="L31" s="97">
        <f t="shared" si="11"/>
        <v>0</v>
      </c>
      <c r="M31" s="97">
        <f t="shared" si="12"/>
        <v>0</v>
      </c>
      <c r="N31" s="97">
        <f t="shared" si="13"/>
        <v>0</v>
      </c>
      <c r="O31" s="97">
        <f t="shared" si="14"/>
        <v>0</v>
      </c>
    </row>
    <row r="32" spans="1:15" x14ac:dyDescent="0.2">
      <c r="A32" s="16"/>
      <c r="B32" s="13" t="s">
        <v>70</v>
      </c>
      <c r="C32" s="31" t="s">
        <v>71</v>
      </c>
      <c r="D32" s="232"/>
      <c r="E32" s="231"/>
      <c r="F32" s="231"/>
      <c r="G32" s="231"/>
      <c r="H32" s="231"/>
      <c r="I32" s="231"/>
      <c r="J32" s="98"/>
      <c r="K32" s="97">
        <f t="shared" si="10"/>
        <v>0</v>
      </c>
      <c r="L32" s="97">
        <f t="shared" si="11"/>
        <v>0</v>
      </c>
      <c r="M32" s="97">
        <f t="shared" si="12"/>
        <v>0</v>
      </c>
      <c r="N32" s="97">
        <f t="shared" si="13"/>
        <v>0</v>
      </c>
      <c r="O32" s="97">
        <f t="shared" si="14"/>
        <v>0</v>
      </c>
    </row>
    <row r="33" spans="1:15" x14ac:dyDescent="0.2">
      <c r="A33" s="16"/>
      <c r="B33" s="13" t="s">
        <v>72</v>
      </c>
      <c r="C33" s="31" t="s">
        <v>73</v>
      </c>
      <c r="D33" s="232"/>
      <c r="E33" s="231"/>
      <c r="F33" s="231"/>
      <c r="G33" s="231"/>
      <c r="H33" s="231"/>
      <c r="I33" s="231"/>
      <c r="J33" s="98"/>
      <c r="K33" s="97">
        <f t="shared" si="10"/>
        <v>0</v>
      </c>
      <c r="L33" s="97">
        <f t="shared" si="11"/>
        <v>0</v>
      </c>
      <c r="M33" s="97">
        <f t="shared" si="12"/>
        <v>0</v>
      </c>
      <c r="N33" s="97">
        <f t="shared" si="13"/>
        <v>0</v>
      </c>
      <c r="O33" s="97">
        <f t="shared" si="14"/>
        <v>0</v>
      </c>
    </row>
    <row r="34" spans="1:15" x14ac:dyDescent="0.2">
      <c r="A34" s="16"/>
      <c r="B34" s="32" t="s">
        <v>74</v>
      </c>
      <c r="C34" s="31"/>
      <c r="D34" s="232"/>
      <c r="E34" s="231"/>
      <c r="F34" s="231"/>
      <c r="G34" s="231"/>
      <c r="H34" s="231"/>
      <c r="I34" s="231"/>
      <c r="J34" s="98"/>
      <c r="K34" s="97">
        <f t="shared" si="10"/>
        <v>0</v>
      </c>
      <c r="L34" s="97">
        <f t="shared" si="11"/>
        <v>0</v>
      </c>
      <c r="M34" s="97">
        <f t="shared" si="12"/>
        <v>0</v>
      </c>
      <c r="N34" s="97">
        <f t="shared" si="13"/>
        <v>0</v>
      </c>
      <c r="O34" s="97">
        <f t="shared" si="14"/>
        <v>0</v>
      </c>
    </row>
    <row r="35" spans="1:15" x14ac:dyDescent="0.2">
      <c r="A35" s="16"/>
      <c r="B35" s="13" t="s">
        <v>75</v>
      </c>
      <c r="C35" s="31" t="s">
        <v>43</v>
      </c>
      <c r="D35" s="232"/>
      <c r="E35" s="231"/>
      <c r="F35" s="231"/>
      <c r="G35" s="231"/>
      <c r="H35" s="231"/>
      <c r="I35" s="231"/>
      <c r="J35" s="98"/>
      <c r="K35" s="97">
        <f t="shared" si="10"/>
        <v>0</v>
      </c>
      <c r="L35" s="97">
        <f t="shared" si="11"/>
        <v>0</v>
      </c>
      <c r="M35" s="97">
        <f t="shared" si="12"/>
        <v>0</v>
      </c>
      <c r="N35" s="97">
        <f t="shared" si="13"/>
        <v>0</v>
      </c>
      <c r="O35" s="97">
        <f t="shared" si="14"/>
        <v>0</v>
      </c>
    </row>
    <row r="36" spans="1:15" x14ac:dyDescent="0.2">
      <c r="A36" s="16"/>
      <c r="B36" s="13" t="s">
        <v>76</v>
      </c>
      <c r="C36" s="31" t="s">
        <v>43</v>
      </c>
      <c r="D36" s="232"/>
      <c r="E36" s="231"/>
      <c r="F36" s="231"/>
      <c r="G36" s="231"/>
      <c r="H36" s="231"/>
      <c r="I36" s="231"/>
      <c r="J36" s="98"/>
      <c r="K36" s="97">
        <f t="shared" si="10"/>
        <v>0</v>
      </c>
      <c r="L36" s="97">
        <f t="shared" si="11"/>
        <v>0</v>
      </c>
      <c r="M36" s="97">
        <f t="shared" si="12"/>
        <v>0</v>
      </c>
      <c r="N36" s="97">
        <f t="shared" si="13"/>
        <v>0</v>
      </c>
      <c r="O36" s="97">
        <f t="shared" si="14"/>
        <v>0</v>
      </c>
    </row>
    <row r="37" spans="1:15" x14ac:dyDescent="0.2">
      <c r="A37" s="16"/>
      <c r="B37" s="13" t="s">
        <v>77</v>
      </c>
      <c r="C37" s="31" t="s">
        <v>43</v>
      </c>
      <c r="D37" s="232"/>
      <c r="E37" s="231"/>
      <c r="F37" s="231"/>
      <c r="G37" s="231"/>
      <c r="H37" s="231"/>
      <c r="I37" s="231"/>
      <c r="J37" s="98"/>
      <c r="K37" s="97">
        <f t="shared" si="10"/>
        <v>0</v>
      </c>
      <c r="L37" s="97">
        <f t="shared" si="11"/>
        <v>0</v>
      </c>
      <c r="M37" s="97">
        <f t="shared" si="12"/>
        <v>0</v>
      </c>
      <c r="N37" s="97">
        <f t="shared" si="13"/>
        <v>0</v>
      </c>
      <c r="O37" s="97">
        <f t="shared" si="14"/>
        <v>0</v>
      </c>
    </row>
    <row r="38" spans="1:15" ht="39" x14ac:dyDescent="0.2">
      <c r="A38" s="16"/>
      <c r="B38" s="13" t="s">
        <v>78</v>
      </c>
      <c r="C38" s="31" t="s">
        <v>43</v>
      </c>
      <c r="D38" s="232"/>
      <c r="E38" s="231"/>
      <c r="F38" s="231"/>
      <c r="G38" s="231"/>
      <c r="H38" s="231"/>
      <c r="I38" s="231"/>
      <c r="J38" s="98"/>
      <c r="K38" s="97">
        <f t="shared" si="10"/>
        <v>0</v>
      </c>
      <c r="L38" s="97">
        <f t="shared" si="11"/>
        <v>0</v>
      </c>
      <c r="M38" s="97">
        <f t="shared" si="12"/>
        <v>0</v>
      </c>
      <c r="N38" s="97">
        <f t="shared" si="13"/>
        <v>0</v>
      </c>
      <c r="O38" s="97">
        <f t="shared" si="14"/>
        <v>0</v>
      </c>
    </row>
    <row r="39" spans="1:15" ht="39" x14ac:dyDescent="0.2">
      <c r="A39" s="16"/>
      <c r="B39" s="13" t="s">
        <v>79</v>
      </c>
      <c r="C39" s="31" t="s">
        <v>43</v>
      </c>
      <c r="D39" s="232"/>
      <c r="E39" s="231"/>
      <c r="F39" s="231"/>
      <c r="G39" s="231"/>
      <c r="H39" s="231"/>
      <c r="I39" s="231"/>
      <c r="J39" s="98"/>
      <c r="K39" s="97">
        <f t="shared" si="10"/>
        <v>0</v>
      </c>
      <c r="L39" s="97">
        <f t="shared" si="11"/>
        <v>0</v>
      </c>
      <c r="M39" s="97">
        <f t="shared" si="12"/>
        <v>0</v>
      </c>
      <c r="N39" s="97">
        <f t="shared" si="13"/>
        <v>0</v>
      </c>
      <c r="O39" s="97">
        <f t="shared" si="14"/>
        <v>0</v>
      </c>
    </row>
    <row r="40" spans="1:15" ht="39" x14ac:dyDescent="0.2">
      <c r="A40" s="16"/>
      <c r="B40" s="13" t="s">
        <v>80</v>
      </c>
      <c r="C40" s="31" t="s">
        <v>43</v>
      </c>
      <c r="D40" s="232"/>
      <c r="E40" s="231"/>
      <c r="F40" s="231"/>
      <c r="G40" s="231"/>
      <c r="H40" s="231"/>
      <c r="I40" s="231"/>
      <c r="J40" s="98"/>
      <c r="K40" s="97">
        <f t="shared" si="10"/>
        <v>0</v>
      </c>
      <c r="L40" s="97">
        <f t="shared" si="11"/>
        <v>0</v>
      </c>
      <c r="M40" s="97">
        <f t="shared" si="12"/>
        <v>0</v>
      </c>
      <c r="N40" s="97">
        <f t="shared" si="13"/>
        <v>0</v>
      </c>
      <c r="O40" s="97">
        <f t="shared" si="14"/>
        <v>0</v>
      </c>
    </row>
    <row r="41" spans="1:15" x14ac:dyDescent="0.2">
      <c r="A41" s="16"/>
      <c r="B41" s="32" t="s">
        <v>81</v>
      </c>
      <c r="C41" s="31"/>
      <c r="D41" s="232"/>
      <c r="E41" s="231"/>
      <c r="F41" s="231"/>
      <c r="G41" s="231"/>
      <c r="H41" s="231"/>
      <c r="I41" s="231"/>
      <c r="J41" s="98"/>
      <c r="K41" s="97">
        <f t="shared" si="10"/>
        <v>0</v>
      </c>
      <c r="L41" s="97">
        <f t="shared" si="11"/>
        <v>0</v>
      </c>
      <c r="M41" s="97">
        <f t="shared" si="12"/>
        <v>0</v>
      </c>
      <c r="N41" s="97">
        <f t="shared" si="13"/>
        <v>0</v>
      </c>
      <c r="O41" s="97">
        <f t="shared" si="14"/>
        <v>0</v>
      </c>
    </row>
    <row r="42" spans="1:15" x14ac:dyDescent="0.2">
      <c r="A42" s="16"/>
      <c r="B42" s="15" t="s">
        <v>82</v>
      </c>
      <c r="C42" s="31" t="s">
        <v>44</v>
      </c>
      <c r="D42" s="232"/>
      <c r="E42" s="231"/>
      <c r="F42" s="231"/>
      <c r="G42" s="231"/>
      <c r="H42" s="231"/>
      <c r="I42" s="231"/>
      <c r="J42" s="98"/>
      <c r="K42" s="97">
        <f t="shared" si="10"/>
        <v>0</v>
      </c>
      <c r="L42" s="97">
        <f t="shared" si="11"/>
        <v>0</v>
      </c>
      <c r="M42" s="97">
        <f t="shared" si="12"/>
        <v>0</v>
      </c>
      <c r="N42" s="97">
        <f t="shared" si="13"/>
        <v>0</v>
      </c>
      <c r="O42" s="97">
        <f t="shared" si="14"/>
        <v>0</v>
      </c>
    </row>
    <row r="43" spans="1:15" x14ac:dyDescent="0.2">
      <c r="A43" s="16"/>
      <c r="B43" s="15" t="s">
        <v>83</v>
      </c>
      <c r="C43" s="31" t="s">
        <v>68</v>
      </c>
      <c r="D43" s="232"/>
      <c r="E43" s="231"/>
      <c r="F43" s="231"/>
      <c r="G43" s="231"/>
      <c r="H43" s="231"/>
      <c r="I43" s="231"/>
      <c r="J43" s="98"/>
      <c r="K43" s="97">
        <f t="shared" si="10"/>
        <v>0</v>
      </c>
      <c r="L43" s="97">
        <f t="shared" si="11"/>
        <v>0</v>
      </c>
      <c r="M43" s="97">
        <f t="shared" si="12"/>
        <v>0</v>
      </c>
      <c r="N43" s="97">
        <f t="shared" si="13"/>
        <v>0</v>
      </c>
      <c r="O43" s="97">
        <f t="shared" si="14"/>
        <v>0</v>
      </c>
    </row>
    <row r="44" spans="1:15" ht="39" x14ac:dyDescent="0.2">
      <c r="A44" s="16"/>
      <c r="B44" s="13" t="s">
        <v>84</v>
      </c>
      <c r="C44" s="31" t="s">
        <v>43</v>
      </c>
      <c r="D44" s="232"/>
      <c r="E44" s="231"/>
      <c r="F44" s="231"/>
      <c r="G44" s="231"/>
      <c r="H44" s="231"/>
      <c r="I44" s="231"/>
      <c r="J44" s="98"/>
      <c r="K44" s="97">
        <f t="shared" si="10"/>
        <v>0</v>
      </c>
      <c r="L44" s="97">
        <f t="shared" si="11"/>
        <v>0</v>
      </c>
      <c r="M44" s="97">
        <f t="shared" si="12"/>
        <v>0</v>
      </c>
      <c r="N44" s="97">
        <f t="shared" si="13"/>
        <v>0</v>
      </c>
      <c r="O44" s="97">
        <f t="shared" si="14"/>
        <v>0</v>
      </c>
    </row>
    <row r="45" spans="1:15" ht="58.5" x14ac:dyDescent="0.2">
      <c r="A45" s="16"/>
      <c r="B45" s="13" t="s">
        <v>85</v>
      </c>
      <c r="C45" s="31" t="s">
        <v>68</v>
      </c>
      <c r="D45" s="232"/>
      <c r="E45" s="231"/>
      <c r="F45" s="231"/>
      <c r="G45" s="231"/>
      <c r="H45" s="231"/>
      <c r="I45" s="231"/>
      <c r="J45" s="98"/>
      <c r="K45" s="97">
        <f t="shared" si="10"/>
        <v>0</v>
      </c>
      <c r="L45" s="97">
        <f t="shared" si="11"/>
        <v>0</v>
      </c>
      <c r="M45" s="97">
        <f t="shared" si="12"/>
        <v>0</v>
      </c>
      <c r="N45" s="97">
        <f t="shared" si="13"/>
        <v>0</v>
      </c>
      <c r="O45" s="97">
        <f t="shared" si="14"/>
        <v>0</v>
      </c>
    </row>
    <row r="46" spans="1:15" x14ac:dyDescent="0.2">
      <c r="A46" s="16"/>
      <c r="B46" s="32" t="s">
        <v>86</v>
      </c>
      <c r="C46" s="31"/>
      <c r="D46" s="232"/>
      <c r="E46" s="231"/>
      <c r="F46" s="231"/>
      <c r="G46" s="231"/>
      <c r="H46" s="231"/>
      <c r="I46" s="231"/>
      <c r="J46" s="98"/>
      <c r="K46" s="97">
        <f t="shared" si="10"/>
        <v>0</v>
      </c>
      <c r="L46" s="97">
        <f t="shared" si="11"/>
        <v>0</v>
      </c>
      <c r="M46" s="97">
        <f t="shared" si="12"/>
        <v>0</v>
      </c>
      <c r="N46" s="97">
        <f t="shared" si="13"/>
        <v>0</v>
      </c>
      <c r="O46" s="97">
        <f t="shared" si="14"/>
        <v>0</v>
      </c>
    </row>
    <row r="47" spans="1:15" x14ac:dyDescent="0.2">
      <c r="A47" s="16"/>
      <c r="B47" s="13" t="s">
        <v>87</v>
      </c>
      <c r="C47" s="31" t="s">
        <v>88</v>
      </c>
      <c r="D47" s="232"/>
      <c r="E47" s="231"/>
      <c r="F47" s="231"/>
      <c r="G47" s="231"/>
      <c r="H47" s="231"/>
      <c r="I47" s="231"/>
      <c r="J47" s="98"/>
      <c r="K47" s="97">
        <f t="shared" si="10"/>
        <v>0</v>
      </c>
      <c r="L47" s="97">
        <f t="shared" si="11"/>
        <v>0</v>
      </c>
      <c r="M47" s="97">
        <f t="shared" si="12"/>
        <v>0</v>
      </c>
      <c r="N47" s="97">
        <f t="shared" si="13"/>
        <v>0</v>
      </c>
      <c r="O47" s="97">
        <f t="shared" si="14"/>
        <v>0</v>
      </c>
    </row>
    <row r="48" spans="1:15" x14ac:dyDescent="0.2">
      <c r="A48" s="16"/>
      <c r="B48" s="13" t="s">
        <v>89</v>
      </c>
      <c r="C48" s="31" t="s">
        <v>88</v>
      </c>
      <c r="D48" s="232"/>
      <c r="E48" s="231"/>
      <c r="F48" s="231"/>
      <c r="G48" s="231"/>
      <c r="H48" s="231"/>
      <c r="I48" s="231"/>
      <c r="J48" s="98"/>
      <c r="K48" s="97">
        <f t="shared" si="10"/>
        <v>0</v>
      </c>
      <c r="L48" s="97">
        <f t="shared" si="11"/>
        <v>0</v>
      </c>
      <c r="M48" s="97">
        <f t="shared" si="12"/>
        <v>0</v>
      </c>
      <c r="N48" s="97">
        <f t="shared" si="13"/>
        <v>0</v>
      </c>
      <c r="O48" s="97">
        <f t="shared" si="14"/>
        <v>0</v>
      </c>
    </row>
    <row r="49" spans="1:15" x14ac:dyDescent="0.2">
      <c r="A49" s="16"/>
      <c r="B49" s="13" t="s">
        <v>90</v>
      </c>
      <c r="C49" s="31" t="s">
        <v>88</v>
      </c>
      <c r="D49" s="232"/>
      <c r="E49" s="231"/>
      <c r="F49" s="231"/>
      <c r="G49" s="231"/>
      <c r="H49" s="231"/>
      <c r="I49" s="231"/>
      <c r="J49" s="98"/>
      <c r="K49" s="97">
        <f t="shared" si="10"/>
        <v>0</v>
      </c>
      <c r="L49" s="97">
        <f t="shared" si="11"/>
        <v>0</v>
      </c>
      <c r="M49" s="97">
        <f t="shared" si="12"/>
        <v>0</v>
      </c>
      <c r="N49" s="97">
        <f t="shared" si="13"/>
        <v>0</v>
      </c>
      <c r="O49" s="97">
        <f t="shared" si="14"/>
        <v>0</v>
      </c>
    </row>
    <row r="50" spans="1:15" x14ac:dyDescent="0.2">
      <c r="A50" s="16"/>
      <c r="B50" s="13" t="s">
        <v>91</v>
      </c>
      <c r="C50" s="31" t="s">
        <v>88</v>
      </c>
      <c r="D50" s="232"/>
      <c r="E50" s="231"/>
      <c r="F50" s="231"/>
      <c r="G50" s="231"/>
      <c r="H50" s="231"/>
      <c r="I50" s="231"/>
      <c r="J50" s="98"/>
      <c r="K50" s="97">
        <f t="shared" si="10"/>
        <v>0</v>
      </c>
      <c r="L50" s="97">
        <f t="shared" si="11"/>
        <v>0</v>
      </c>
      <c r="M50" s="97">
        <f t="shared" si="12"/>
        <v>0</v>
      </c>
      <c r="N50" s="97">
        <f t="shared" si="13"/>
        <v>0</v>
      </c>
      <c r="O50" s="97">
        <f t="shared" si="14"/>
        <v>0</v>
      </c>
    </row>
    <row r="51" spans="1:15" ht="39" x14ac:dyDescent="0.2">
      <c r="A51" s="16"/>
      <c r="B51" s="13" t="s">
        <v>92</v>
      </c>
      <c r="C51" s="31" t="s">
        <v>88</v>
      </c>
      <c r="D51" s="232"/>
      <c r="E51" s="231"/>
      <c r="F51" s="231"/>
      <c r="G51" s="231"/>
      <c r="H51" s="231"/>
      <c r="I51" s="231"/>
      <c r="J51" s="98"/>
      <c r="K51" s="97">
        <f t="shared" si="10"/>
        <v>0</v>
      </c>
      <c r="L51" s="97">
        <f t="shared" si="11"/>
        <v>0</v>
      </c>
      <c r="M51" s="97">
        <f t="shared" si="12"/>
        <v>0</v>
      </c>
      <c r="N51" s="97">
        <f t="shared" si="13"/>
        <v>0</v>
      </c>
      <c r="O51" s="97">
        <f t="shared" si="14"/>
        <v>0</v>
      </c>
    </row>
    <row r="52" spans="1:15" x14ac:dyDescent="0.2">
      <c r="A52" s="16"/>
      <c r="B52" s="13" t="s">
        <v>93</v>
      </c>
      <c r="C52" s="31" t="s">
        <v>88</v>
      </c>
      <c r="D52" s="232"/>
      <c r="E52" s="231"/>
      <c r="F52" s="231"/>
      <c r="G52" s="231"/>
      <c r="H52" s="231"/>
      <c r="I52" s="231"/>
      <c r="J52" s="98"/>
      <c r="K52" s="97">
        <f t="shared" si="10"/>
        <v>0</v>
      </c>
      <c r="L52" s="97">
        <f t="shared" si="11"/>
        <v>0</v>
      </c>
      <c r="M52" s="97">
        <f t="shared" si="12"/>
        <v>0</v>
      </c>
      <c r="N52" s="97">
        <f t="shared" si="13"/>
        <v>0</v>
      </c>
      <c r="O52" s="97">
        <f t="shared" si="14"/>
        <v>0</v>
      </c>
    </row>
    <row r="53" spans="1:15" x14ac:dyDescent="0.2">
      <c r="A53" s="16"/>
      <c r="B53" s="15" t="s">
        <v>94</v>
      </c>
      <c r="C53" s="31" t="s">
        <v>88</v>
      </c>
      <c r="D53" s="232"/>
      <c r="E53" s="231"/>
      <c r="F53" s="231"/>
      <c r="G53" s="231"/>
      <c r="H53" s="231"/>
      <c r="I53" s="231"/>
      <c r="J53" s="98"/>
      <c r="K53" s="97">
        <f t="shared" si="10"/>
        <v>0</v>
      </c>
      <c r="L53" s="97">
        <f t="shared" si="11"/>
        <v>0</v>
      </c>
      <c r="M53" s="97">
        <f t="shared" si="12"/>
        <v>0</v>
      </c>
      <c r="N53" s="97">
        <f t="shared" si="13"/>
        <v>0</v>
      </c>
      <c r="O53" s="97">
        <f t="shared" si="14"/>
        <v>0</v>
      </c>
    </row>
    <row r="54" spans="1:15" x14ac:dyDescent="0.2">
      <c r="A54" s="12"/>
      <c r="B54" s="110"/>
      <c r="C54" s="111"/>
      <c r="D54" s="232"/>
      <c r="E54" s="231"/>
      <c r="F54" s="231"/>
      <c r="G54" s="231"/>
      <c r="H54" s="231"/>
      <c r="I54" s="231"/>
      <c r="J54" s="98"/>
      <c r="K54" s="97">
        <f t="shared" si="10"/>
        <v>0</v>
      </c>
      <c r="L54" s="97">
        <f t="shared" si="11"/>
        <v>0</v>
      </c>
      <c r="M54" s="97">
        <f t="shared" si="12"/>
        <v>0</v>
      </c>
      <c r="N54" s="97">
        <f t="shared" si="13"/>
        <v>0</v>
      </c>
      <c r="O54" s="97">
        <f t="shared" si="14"/>
        <v>0</v>
      </c>
    </row>
    <row r="55" spans="1:15" x14ac:dyDescent="0.2">
      <c r="A55" s="12"/>
      <c r="B55" s="110"/>
      <c r="C55" s="111"/>
      <c r="D55" s="232"/>
      <c r="E55" s="231"/>
      <c r="F55" s="231"/>
      <c r="G55" s="231"/>
      <c r="H55" s="231"/>
      <c r="I55" s="231"/>
      <c r="J55" s="98"/>
      <c r="K55" s="97">
        <f t="shared" si="10"/>
        <v>0</v>
      </c>
      <c r="L55" s="97">
        <f t="shared" si="11"/>
        <v>0</v>
      </c>
      <c r="M55" s="97">
        <f t="shared" si="12"/>
        <v>0</v>
      </c>
      <c r="N55" s="97">
        <f t="shared" si="13"/>
        <v>0</v>
      </c>
      <c r="O55" s="97">
        <f t="shared" si="14"/>
        <v>0</v>
      </c>
    </row>
    <row r="56" spans="1:15" x14ac:dyDescent="0.2">
      <c r="A56" s="26"/>
      <c r="B56" s="34" t="s">
        <v>95</v>
      </c>
      <c r="C56" s="35"/>
      <c r="D56" s="112">
        <f>SUM(D27:D55)</f>
        <v>0</v>
      </c>
      <c r="E56" s="188">
        <f>SUM(E27:E55)</f>
        <v>0</v>
      </c>
      <c r="F56" s="112">
        <f t="shared" ref="F56:I56" si="15">SUM(F27:F55)</f>
        <v>0</v>
      </c>
      <c r="G56" s="112">
        <f t="shared" si="15"/>
        <v>0</v>
      </c>
      <c r="H56" s="112">
        <f t="shared" si="15"/>
        <v>0</v>
      </c>
      <c r="I56" s="112">
        <f t="shared" si="15"/>
        <v>0</v>
      </c>
      <c r="J56" s="113"/>
      <c r="K56" s="113">
        <f>SUM(K27:K55)</f>
        <v>0</v>
      </c>
      <c r="L56" s="113">
        <f t="shared" ref="L56" si="16">SUM(L27:L55)</f>
        <v>0</v>
      </c>
      <c r="M56" s="113">
        <f t="shared" ref="M56" si="17">SUM(M27:M55)</f>
        <v>0</v>
      </c>
      <c r="N56" s="113">
        <f t="shared" ref="N56" si="18">SUM(N27:N55)</f>
        <v>0</v>
      </c>
      <c r="O56" s="113">
        <f t="shared" ref="O56" si="19">SUM(O27:O55)</f>
        <v>0</v>
      </c>
    </row>
    <row r="57" spans="1:15" x14ac:dyDescent="0.2">
      <c r="A57" s="163"/>
      <c r="B57" s="164"/>
      <c r="C57" s="165"/>
      <c r="D57" s="166"/>
      <c r="E57" s="166"/>
      <c r="F57" s="166"/>
      <c r="G57" s="166"/>
      <c r="H57" s="166"/>
      <c r="I57" s="166"/>
      <c r="J57" s="167"/>
      <c r="K57" s="167"/>
      <c r="L57" s="167"/>
      <c r="M57" s="167"/>
      <c r="N57" s="167"/>
      <c r="O57" s="167"/>
    </row>
    <row r="58" spans="1:15" s="92" customFormat="1" x14ac:dyDescent="0.2">
      <c r="A58" s="168">
        <v>3</v>
      </c>
      <c r="B58" s="169" t="s">
        <v>837</v>
      </c>
      <c r="C58" s="170"/>
      <c r="D58" s="171"/>
      <c r="E58" s="172"/>
      <c r="F58" s="172"/>
      <c r="G58" s="172"/>
      <c r="H58" s="172"/>
      <c r="I58" s="172"/>
      <c r="J58" s="173"/>
      <c r="K58" s="172"/>
      <c r="L58" s="172"/>
      <c r="M58" s="172"/>
      <c r="N58" s="172"/>
      <c r="O58" s="172"/>
    </row>
    <row r="59" spans="1:15" x14ac:dyDescent="0.2">
      <c r="A59" s="163"/>
      <c r="B59" s="174" t="s">
        <v>838</v>
      </c>
      <c r="C59" s="165"/>
      <c r="D59" s="235"/>
      <c r="E59" s="235"/>
      <c r="F59" s="235"/>
      <c r="G59" s="235"/>
      <c r="H59" s="235"/>
      <c r="I59" s="235"/>
      <c r="J59" s="167"/>
      <c r="K59" s="97">
        <f>$D59*E59</f>
        <v>0</v>
      </c>
      <c r="L59" s="97">
        <f t="shared" ref="L59:O59" si="20">$D59*F59</f>
        <v>0</v>
      </c>
      <c r="M59" s="97">
        <f t="shared" si="20"/>
        <v>0</v>
      </c>
      <c r="N59" s="97">
        <f t="shared" si="20"/>
        <v>0</v>
      </c>
      <c r="O59" s="97">
        <f t="shared" si="20"/>
        <v>0</v>
      </c>
    </row>
    <row r="60" spans="1:15" x14ac:dyDescent="0.2">
      <c r="A60" s="163"/>
      <c r="B60" s="174" t="s">
        <v>839</v>
      </c>
      <c r="C60" s="165"/>
      <c r="D60" s="235"/>
      <c r="E60" s="235"/>
      <c r="F60" s="235"/>
      <c r="G60" s="235"/>
      <c r="H60" s="235"/>
      <c r="I60" s="235"/>
      <c r="J60" s="167"/>
      <c r="K60" s="97">
        <f t="shared" ref="K60:K68" si="21">$D60*E60</f>
        <v>0</v>
      </c>
      <c r="L60" s="97">
        <f t="shared" ref="L60:L68" si="22">$D60*F60</f>
        <v>0</v>
      </c>
      <c r="M60" s="97">
        <f t="shared" ref="M60:M68" si="23">$D60*G60</f>
        <v>0</v>
      </c>
      <c r="N60" s="97">
        <f t="shared" ref="N60:N68" si="24">$D60*H60</f>
        <v>0</v>
      </c>
      <c r="O60" s="97">
        <f t="shared" ref="O60:O68" si="25">$D60*I60</f>
        <v>0</v>
      </c>
    </row>
    <row r="61" spans="1:15" x14ac:dyDescent="0.2">
      <c r="A61" s="163"/>
      <c r="B61" s="174" t="s">
        <v>840</v>
      </c>
      <c r="C61" s="165"/>
      <c r="D61" s="235"/>
      <c r="E61" s="235"/>
      <c r="F61" s="235"/>
      <c r="G61" s="235"/>
      <c r="H61" s="235"/>
      <c r="I61" s="235"/>
      <c r="J61" s="167"/>
      <c r="K61" s="97">
        <f t="shared" si="21"/>
        <v>0</v>
      </c>
      <c r="L61" s="97">
        <f t="shared" si="22"/>
        <v>0</v>
      </c>
      <c r="M61" s="97">
        <f t="shared" si="23"/>
        <v>0</v>
      </c>
      <c r="N61" s="97">
        <f t="shared" si="24"/>
        <v>0</v>
      </c>
      <c r="O61" s="97">
        <f t="shared" si="25"/>
        <v>0</v>
      </c>
    </row>
    <row r="62" spans="1:15" x14ac:dyDescent="0.2">
      <c r="A62" s="163"/>
      <c r="B62" s="174" t="s">
        <v>841</v>
      </c>
      <c r="C62" s="165"/>
      <c r="D62" s="235"/>
      <c r="E62" s="235"/>
      <c r="F62" s="235"/>
      <c r="G62" s="235"/>
      <c r="H62" s="235"/>
      <c r="I62" s="235"/>
      <c r="J62" s="167"/>
      <c r="K62" s="97">
        <f t="shared" si="21"/>
        <v>0</v>
      </c>
      <c r="L62" s="97">
        <f t="shared" si="22"/>
        <v>0</v>
      </c>
      <c r="M62" s="97">
        <f t="shared" si="23"/>
        <v>0</v>
      </c>
      <c r="N62" s="97">
        <f t="shared" si="24"/>
        <v>0</v>
      </c>
      <c r="O62" s="97">
        <f t="shared" si="25"/>
        <v>0</v>
      </c>
    </row>
    <row r="63" spans="1:15" x14ac:dyDescent="0.2">
      <c r="A63" s="163"/>
      <c r="B63" s="174" t="s">
        <v>842</v>
      </c>
      <c r="C63" s="165"/>
      <c r="D63" s="235"/>
      <c r="E63" s="235"/>
      <c r="F63" s="235"/>
      <c r="G63" s="235"/>
      <c r="H63" s="235"/>
      <c r="I63" s="235"/>
      <c r="J63" s="167"/>
      <c r="K63" s="97">
        <f t="shared" si="21"/>
        <v>0</v>
      </c>
      <c r="L63" s="97">
        <f t="shared" si="22"/>
        <v>0</v>
      </c>
      <c r="M63" s="97">
        <f t="shared" si="23"/>
        <v>0</v>
      </c>
      <c r="N63" s="97">
        <f t="shared" si="24"/>
        <v>0</v>
      </c>
      <c r="O63" s="97">
        <f t="shared" si="25"/>
        <v>0</v>
      </c>
    </row>
    <row r="64" spans="1:15" x14ac:dyDescent="0.2">
      <c r="A64" s="163"/>
      <c r="B64" s="174" t="s">
        <v>843</v>
      </c>
      <c r="C64" s="165"/>
      <c r="D64" s="235"/>
      <c r="E64" s="235"/>
      <c r="F64" s="235"/>
      <c r="G64" s="235"/>
      <c r="H64" s="235"/>
      <c r="I64" s="235"/>
      <c r="J64" s="167"/>
      <c r="K64" s="97">
        <f t="shared" si="21"/>
        <v>0</v>
      </c>
      <c r="L64" s="97">
        <f t="shared" si="22"/>
        <v>0</v>
      </c>
      <c r="M64" s="97">
        <f t="shared" si="23"/>
        <v>0</v>
      </c>
      <c r="N64" s="97">
        <f t="shared" si="24"/>
        <v>0</v>
      </c>
      <c r="O64" s="97">
        <f t="shared" si="25"/>
        <v>0</v>
      </c>
    </row>
    <row r="65" spans="1:16" x14ac:dyDescent="0.2">
      <c r="A65" s="163"/>
      <c r="B65" s="174" t="s">
        <v>844</v>
      </c>
      <c r="C65" s="165"/>
      <c r="D65" s="235"/>
      <c r="E65" s="235"/>
      <c r="F65" s="235"/>
      <c r="G65" s="235"/>
      <c r="H65" s="235"/>
      <c r="I65" s="235"/>
      <c r="J65" s="167"/>
      <c r="K65" s="97">
        <f t="shared" si="21"/>
        <v>0</v>
      </c>
      <c r="L65" s="97">
        <f t="shared" si="22"/>
        <v>0</v>
      </c>
      <c r="M65" s="97">
        <f t="shared" si="23"/>
        <v>0</v>
      </c>
      <c r="N65" s="97">
        <f t="shared" si="24"/>
        <v>0</v>
      </c>
      <c r="O65" s="97">
        <f t="shared" si="25"/>
        <v>0</v>
      </c>
    </row>
    <row r="66" spans="1:16" x14ac:dyDescent="0.2">
      <c r="A66" s="163"/>
      <c r="B66" s="174"/>
      <c r="C66" s="165"/>
      <c r="D66" s="235"/>
      <c r="E66" s="235"/>
      <c r="F66" s="235"/>
      <c r="G66" s="235"/>
      <c r="H66" s="235"/>
      <c r="I66" s="235"/>
      <c r="J66" s="167"/>
      <c r="K66" s="97">
        <f t="shared" si="21"/>
        <v>0</v>
      </c>
      <c r="L66" s="97">
        <f t="shared" si="22"/>
        <v>0</v>
      </c>
      <c r="M66" s="97">
        <f t="shared" si="23"/>
        <v>0</v>
      </c>
      <c r="N66" s="97">
        <f t="shared" si="24"/>
        <v>0</v>
      </c>
      <c r="O66" s="97">
        <f t="shared" si="25"/>
        <v>0</v>
      </c>
    </row>
    <row r="67" spans="1:16" x14ac:dyDescent="0.2">
      <c r="A67" s="163"/>
      <c r="B67" s="174"/>
      <c r="C67" s="165"/>
      <c r="D67" s="235"/>
      <c r="E67" s="235"/>
      <c r="F67" s="235"/>
      <c r="G67" s="235"/>
      <c r="H67" s="235"/>
      <c r="I67" s="235"/>
      <c r="J67" s="167"/>
      <c r="K67" s="97">
        <f t="shared" si="21"/>
        <v>0</v>
      </c>
      <c r="L67" s="97">
        <f t="shared" si="22"/>
        <v>0</v>
      </c>
      <c r="M67" s="97">
        <f t="shared" si="23"/>
        <v>0</v>
      </c>
      <c r="N67" s="97">
        <f t="shared" si="24"/>
        <v>0</v>
      </c>
      <c r="O67" s="97">
        <f t="shared" si="25"/>
        <v>0</v>
      </c>
    </row>
    <row r="68" spans="1:16" x14ac:dyDescent="0.2">
      <c r="A68" s="163"/>
      <c r="B68" s="174"/>
      <c r="C68" s="165"/>
      <c r="D68" s="235"/>
      <c r="E68" s="235"/>
      <c r="F68" s="235"/>
      <c r="G68" s="235"/>
      <c r="H68" s="235"/>
      <c r="I68" s="235"/>
      <c r="J68" s="167"/>
      <c r="K68" s="97">
        <f t="shared" si="21"/>
        <v>0</v>
      </c>
      <c r="L68" s="97">
        <f t="shared" si="22"/>
        <v>0</v>
      </c>
      <c r="M68" s="97">
        <f t="shared" si="23"/>
        <v>0</v>
      </c>
      <c r="N68" s="97">
        <f t="shared" si="24"/>
        <v>0</v>
      </c>
      <c r="O68" s="97">
        <f t="shared" si="25"/>
        <v>0</v>
      </c>
    </row>
    <row r="69" spans="1:16" s="92" customFormat="1" x14ac:dyDescent="0.2">
      <c r="A69" s="168"/>
      <c r="B69" s="189" t="s">
        <v>855</v>
      </c>
      <c r="C69" s="170"/>
      <c r="D69" s="171"/>
      <c r="E69" s="172">
        <f>SUM(E59:E68)</f>
        <v>0</v>
      </c>
      <c r="F69" s="172">
        <f t="shared" ref="F69:I69" si="26">SUM(F59:F68)</f>
        <v>0</v>
      </c>
      <c r="G69" s="172">
        <f t="shared" si="26"/>
        <v>0</v>
      </c>
      <c r="H69" s="172">
        <f t="shared" si="26"/>
        <v>0</v>
      </c>
      <c r="I69" s="172">
        <f t="shared" si="26"/>
        <v>0</v>
      </c>
      <c r="J69" s="173"/>
      <c r="K69" s="175">
        <f>SUM(K59:K68)</f>
        <v>0</v>
      </c>
      <c r="L69" s="175">
        <f t="shared" ref="L69:O69" si="27">SUM(L59:L68)</f>
        <v>0</v>
      </c>
      <c r="M69" s="175">
        <f t="shared" si="27"/>
        <v>0</v>
      </c>
      <c r="N69" s="175">
        <f t="shared" si="27"/>
        <v>0</v>
      </c>
      <c r="O69" s="175">
        <f t="shared" si="27"/>
        <v>0</v>
      </c>
    </row>
    <row r="70" spans="1:16" x14ac:dyDescent="0.2">
      <c r="A70" s="114"/>
      <c r="B70" s="115" t="s">
        <v>25</v>
      </c>
      <c r="C70" s="115"/>
      <c r="D70" s="116"/>
      <c r="E70" s="116">
        <f>E24+E56+E69</f>
        <v>0</v>
      </c>
      <c r="F70" s="116">
        <f t="shared" ref="F70:I70" si="28">F24+F56+F69</f>
        <v>0</v>
      </c>
      <c r="G70" s="116">
        <f t="shared" si="28"/>
        <v>0</v>
      </c>
      <c r="H70" s="116">
        <f t="shared" si="28"/>
        <v>0</v>
      </c>
      <c r="I70" s="116">
        <f t="shared" si="28"/>
        <v>0</v>
      </c>
      <c r="J70" s="116"/>
      <c r="K70" s="116">
        <f>K24+K56+K69</f>
        <v>0</v>
      </c>
      <c r="L70" s="116">
        <f>L24+L56+L69</f>
        <v>0</v>
      </c>
      <c r="M70" s="116">
        <f>M24+M56+M69</f>
        <v>0</v>
      </c>
      <c r="N70" s="116">
        <f>N24+N56+N69</f>
        <v>0</v>
      </c>
      <c r="O70" s="116">
        <f>O24+O56+O69</f>
        <v>0</v>
      </c>
    </row>
    <row r="71" spans="1:16" x14ac:dyDescent="0.2">
      <c r="J71" s="178">
        <f>SUM(K70:O70)/82800</f>
        <v>0</v>
      </c>
      <c r="P71" s="190" t="s">
        <v>829</v>
      </c>
    </row>
    <row r="72" spans="1:16" x14ac:dyDescent="0.2">
      <c r="A72" s="236" t="s">
        <v>37</v>
      </c>
      <c r="B72" s="237" t="s">
        <v>862</v>
      </c>
    </row>
    <row r="73" spans="1:16" x14ac:dyDescent="0.2">
      <c r="A73" s="236"/>
      <c r="B73" s="238" t="s">
        <v>865</v>
      </c>
    </row>
    <row r="74" spans="1:16" x14ac:dyDescent="0.2">
      <c r="A74" s="236"/>
      <c r="B74" s="238" t="s">
        <v>863</v>
      </c>
    </row>
    <row r="75" spans="1:16" x14ac:dyDescent="0.2">
      <c r="A75" s="90"/>
      <c r="C75" s="82"/>
    </row>
    <row r="76" spans="1:16" x14ac:dyDescent="0.2">
      <c r="A76" s="90"/>
      <c r="C76" s="82"/>
    </row>
    <row r="77" spans="1:16" x14ac:dyDescent="0.2">
      <c r="A77" s="90"/>
      <c r="C77" s="82"/>
    </row>
    <row r="78" spans="1:16" x14ac:dyDescent="0.2">
      <c r="A78" s="90"/>
      <c r="C78" s="82"/>
    </row>
    <row r="79" spans="1:16" x14ac:dyDescent="0.2">
      <c r="A79" s="90"/>
      <c r="C79" s="82"/>
    </row>
    <row r="80" spans="1:16" x14ac:dyDescent="0.2">
      <c r="A80" s="90"/>
      <c r="C80" s="82"/>
    </row>
    <row r="81" spans="1:3" x14ac:dyDescent="0.2">
      <c r="A81" s="90"/>
      <c r="C81" s="82"/>
    </row>
    <row r="82" spans="1:3" x14ac:dyDescent="0.2">
      <c r="A82" s="90"/>
      <c r="C82" s="82"/>
    </row>
    <row r="83" spans="1:3" x14ac:dyDescent="0.2">
      <c r="A83" s="90"/>
      <c r="C83" s="82"/>
    </row>
    <row r="84" spans="1:3" x14ac:dyDescent="0.2">
      <c r="A84" s="90"/>
      <c r="C84" s="82"/>
    </row>
  </sheetData>
  <mergeCells count="9">
    <mergeCell ref="E5:I5"/>
    <mergeCell ref="K5:O5"/>
    <mergeCell ref="A2:B2"/>
    <mergeCell ref="A3:B3"/>
    <mergeCell ref="A5:A6"/>
    <mergeCell ref="B5:B6"/>
    <mergeCell ref="C5:C6"/>
    <mergeCell ref="D5:D6"/>
    <mergeCell ref="J5:J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7030A0"/>
  </sheetPr>
  <dimension ref="A1:K10"/>
  <sheetViews>
    <sheetView showGridLines="0" topLeftCell="B1" workbookViewId="0">
      <selection activeCell="H11" sqref="H11"/>
    </sheetView>
  </sheetViews>
  <sheetFormatPr defaultColWidth="9.125" defaultRowHeight="21.75" x14ac:dyDescent="0.5"/>
  <cols>
    <col min="1" max="1" width="11" style="1" customWidth="1"/>
    <col min="2" max="2" width="59.25" style="1" customWidth="1"/>
    <col min="3" max="3" width="10.625" style="1" customWidth="1"/>
    <col min="4" max="4" width="14.375" style="1" customWidth="1"/>
    <col min="5" max="5" width="9" style="1" customWidth="1"/>
    <col min="6" max="6" width="10.25" style="1" customWidth="1"/>
    <col min="7" max="7" width="14.125" style="1" customWidth="1"/>
    <col min="8" max="8" width="10.75" style="1" customWidth="1"/>
    <col min="9" max="9" width="10.625" style="1" customWidth="1"/>
    <col min="10" max="10" width="14.25" style="1" customWidth="1"/>
    <col min="11" max="16384" width="9.125" style="1"/>
  </cols>
  <sheetData>
    <row r="1" spans="1:11" ht="30.75" x14ac:dyDescent="0.7">
      <c r="A1" s="6" t="str">
        <f>"ตารางสรุปอัตรากำลังข้าราชการครูในสถานศึกษา"&amp;+ข้อมูลทั่วไป!C5</f>
        <v>ตารางสรุปอัตรากำลังข้าราชการครูในสถานศึกษา</v>
      </c>
      <c r="C1" s="3"/>
      <c r="D1" s="3"/>
      <c r="E1" s="3"/>
    </row>
    <row r="2" spans="1:11" s="83" customFormat="1" ht="19.5" x14ac:dyDescent="0.45">
      <c r="A2" s="120"/>
      <c r="C2" s="120"/>
      <c r="D2" s="120"/>
      <c r="E2" s="120"/>
    </row>
    <row r="3" spans="1:11" x14ac:dyDescent="0.5">
      <c r="A3" s="5"/>
      <c r="B3" s="3"/>
      <c r="C3" s="8"/>
      <c r="D3" s="5"/>
      <c r="E3" s="5"/>
    </row>
    <row r="4" spans="1:11" s="3" customFormat="1" x14ac:dyDescent="0.5">
      <c r="A4" s="323" t="s">
        <v>830</v>
      </c>
      <c r="B4" s="323" t="s">
        <v>833</v>
      </c>
      <c r="C4" s="325" t="s">
        <v>26</v>
      </c>
      <c r="D4" s="326"/>
      <c r="E4" s="327"/>
      <c r="F4" s="325" t="s">
        <v>27</v>
      </c>
      <c r="G4" s="326"/>
      <c r="H4" s="327"/>
      <c r="I4" s="328" t="s">
        <v>28</v>
      </c>
      <c r="J4" s="329"/>
      <c r="K4" s="329"/>
    </row>
    <row r="5" spans="1:11" s="3" customFormat="1" ht="43.5" x14ac:dyDescent="0.5">
      <c r="A5" s="324"/>
      <c r="B5" s="324"/>
      <c r="C5" s="160" t="s">
        <v>834</v>
      </c>
      <c r="D5" s="160" t="s">
        <v>835</v>
      </c>
      <c r="E5" s="160" t="s">
        <v>836</v>
      </c>
      <c r="F5" s="160" t="s">
        <v>834</v>
      </c>
      <c r="G5" s="160" t="s">
        <v>835</v>
      </c>
      <c r="H5" s="160" t="s">
        <v>836</v>
      </c>
      <c r="I5" s="160" t="s">
        <v>834</v>
      </c>
      <c r="J5" s="160" t="s">
        <v>835</v>
      </c>
      <c r="K5" s="160" t="s">
        <v>836</v>
      </c>
    </row>
    <row r="6" spans="1:11" x14ac:dyDescent="0.5">
      <c r="A6" s="151">
        <v>1</v>
      </c>
      <c r="B6" s="152" t="s">
        <v>17</v>
      </c>
      <c r="C6" s="153">
        <f>ROUND(คุณวุฒิ!E15,0)</f>
        <v>0</v>
      </c>
      <c r="D6" s="153"/>
      <c r="E6" s="153">
        <f>SUM(C6:D6)</f>
        <v>0</v>
      </c>
      <c r="F6" s="153">
        <f>ROUND(คุณวุฒิ!H15,0)</f>
        <v>0</v>
      </c>
      <c r="G6" s="153"/>
      <c r="H6" s="153">
        <f>SUM(F6:G6)</f>
        <v>0</v>
      </c>
      <c r="I6" s="153">
        <f>ROUND(คุณวุฒิ!K15,0)</f>
        <v>0</v>
      </c>
      <c r="J6" s="153"/>
      <c r="K6" s="153">
        <f>SUM(I6:J6)</f>
        <v>0</v>
      </c>
    </row>
    <row r="7" spans="1:11" x14ac:dyDescent="0.5">
      <c r="A7" s="151">
        <v>2</v>
      </c>
      <c r="B7" s="152" t="s">
        <v>16</v>
      </c>
      <c r="C7" s="156">
        <f>ROUND(เพื่อพัฒนาตนเอง!E40,0)</f>
        <v>0</v>
      </c>
      <c r="D7" s="156"/>
      <c r="E7" s="153">
        <f t="shared" ref="E7:E9" si="0">SUM(C7:D7)</f>
        <v>0</v>
      </c>
      <c r="F7" s="156">
        <f>ROUND(เพื่อพัฒนาตนเอง!H40,0)</f>
        <v>0</v>
      </c>
      <c r="G7" s="156"/>
      <c r="H7" s="153">
        <f t="shared" ref="H7:H9" si="1">SUM(F7:G7)</f>
        <v>0</v>
      </c>
      <c r="I7" s="156">
        <f>ROUND(เพื่อพัฒนาตนเอง!K40,0)</f>
        <v>0</v>
      </c>
      <c r="J7" s="156"/>
      <c r="K7" s="153">
        <f t="shared" ref="K7:K9" si="2">SUM(I7:J7)</f>
        <v>0</v>
      </c>
    </row>
    <row r="8" spans="1:11" x14ac:dyDescent="0.5">
      <c r="A8" s="151">
        <v>3</v>
      </c>
      <c r="B8" s="152" t="s">
        <v>21</v>
      </c>
      <c r="C8" s="156">
        <f>ROUND(ตลอดชีวิต!E40,0)</f>
        <v>0</v>
      </c>
      <c r="D8" s="156"/>
      <c r="E8" s="153">
        <f t="shared" si="0"/>
        <v>0</v>
      </c>
      <c r="F8" s="156">
        <f>ROUND(ตลอดชีวิต!H40,0)</f>
        <v>0</v>
      </c>
      <c r="G8" s="156"/>
      <c r="H8" s="153">
        <f t="shared" si="1"/>
        <v>0</v>
      </c>
      <c r="I8" s="156">
        <f>ROUND(ตลอดชีวิต!K40,0)</f>
        <v>0</v>
      </c>
      <c r="J8" s="156"/>
      <c r="K8" s="153">
        <f t="shared" si="2"/>
        <v>0</v>
      </c>
    </row>
    <row r="9" spans="1:11" x14ac:dyDescent="0.5">
      <c r="A9" s="176">
        <v>4</v>
      </c>
      <c r="B9" s="177" t="s">
        <v>845</v>
      </c>
      <c r="C9" s="156"/>
      <c r="D9" s="156">
        <f>ROUND(งานสนับสนุน!J71,0)</f>
        <v>0</v>
      </c>
      <c r="E9" s="153">
        <f t="shared" si="0"/>
        <v>0</v>
      </c>
      <c r="F9" s="156"/>
      <c r="G9" s="156">
        <f>ROUND(งานสนับสนุน!J71,0)</f>
        <v>0</v>
      </c>
      <c r="H9" s="153">
        <f t="shared" si="1"/>
        <v>0</v>
      </c>
      <c r="I9" s="156"/>
      <c r="J9" s="156">
        <f>ROUND(งานสนับสนุน!J71,0)</f>
        <v>0</v>
      </c>
      <c r="K9" s="153">
        <f t="shared" si="2"/>
        <v>0</v>
      </c>
    </row>
    <row r="10" spans="1:11" x14ac:dyDescent="0.5">
      <c r="A10" s="159">
        <f>ข้อมูลทั่วไป!C8</f>
        <v>0</v>
      </c>
      <c r="B10" s="158">
        <f>ข้อมูลทั่วไป!C5</f>
        <v>0</v>
      </c>
      <c r="C10" s="157">
        <f>ROUND(SUM(C6:C8),0)</f>
        <v>0</v>
      </c>
      <c r="D10" s="157">
        <f>SUM(D6:D9)</f>
        <v>0</v>
      </c>
      <c r="E10" s="157">
        <f>SUM(E6:E9)</f>
        <v>0</v>
      </c>
      <c r="F10" s="157">
        <f>ROUND(SUM(F6:F8),0)</f>
        <v>0</v>
      </c>
      <c r="G10" s="157">
        <f>SUM(G6:G9)</f>
        <v>0</v>
      </c>
      <c r="H10" s="157">
        <f>SUM(H6:H9)</f>
        <v>0</v>
      </c>
      <c r="I10" s="157">
        <f>ROUND(SUM(I6:I8),0)</f>
        <v>0</v>
      </c>
      <c r="J10" s="157">
        <f>SUM(J6:J9)</f>
        <v>0</v>
      </c>
      <c r="K10" s="157">
        <f>SUM(K6:K9)</f>
        <v>0</v>
      </c>
    </row>
  </sheetData>
  <mergeCells count="5">
    <mergeCell ref="B4:B5"/>
    <mergeCell ref="A4:A5"/>
    <mergeCell ref="C4:E4"/>
    <mergeCell ref="F4:H4"/>
    <mergeCell ref="I4:K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9</vt:i4>
      </vt:variant>
    </vt:vector>
  </HeadingPairs>
  <TitlesOfParts>
    <vt:vector size="9" baseType="lpstr">
      <vt:lpstr>ข้อมูลทั่วไป</vt:lpstr>
      <vt:lpstr>กลุ่มวิชาครู</vt:lpstr>
      <vt:lpstr>ลักษณะที่ตั้ง</vt:lpstr>
      <vt:lpstr>กลุ่มเป้าหมาย</vt:lpstr>
      <vt:lpstr>คุณวุฒิ</vt:lpstr>
      <vt:lpstr>เพื่อพัฒนาตนเอง</vt:lpstr>
      <vt:lpstr>ตลอดชีวิต</vt:lpstr>
      <vt:lpstr>งานสนับสนุน</vt:lpstr>
      <vt:lpstr>สรุปอัตรากำลังข้าราชการครู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ประนัดดา ประนัดตัง</dc:creator>
  <cp:lastModifiedBy>สำนักงานส่งเสริมการเรียนรู้ ประจำจังหวัดระยอง</cp:lastModifiedBy>
  <dcterms:created xsi:type="dcterms:W3CDTF">2025-04-30T02:02:44Z</dcterms:created>
  <dcterms:modified xsi:type="dcterms:W3CDTF">2025-05-06T07:00:52Z</dcterms:modified>
</cp:coreProperties>
</file>